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sèle Jung\Desktop\"/>
    </mc:Choice>
  </mc:AlternateContent>
  <xr:revisionPtr revIDLastSave="0" documentId="13_ncr:1_{A6862204-41D8-4DB4-B12A-4053A1C357DF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Classement" sheetId="4" r:id="rId1"/>
    <sheet name="CAT" sheetId="5" r:id="rId2"/>
    <sheet name="Handicap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1" i="4" l="1"/>
  <c r="X41" i="4"/>
  <c r="W41" i="4"/>
  <c r="V41" i="4"/>
  <c r="U41" i="4"/>
  <c r="T41" i="4"/>
  <c r="Q42" i="4"/>
  <c r="Y40" i="4"/>
  <c r="X40" i="4"/>
  <c r="W40" i="4"/>
  <c r="V40" i="4"/>
  <c r="U40" i="4"/>
  <c r="T40" i="4"/>
  <c r="Q33" i="4"/>
  <c r="Y27" i="4"/>
  <c r="X27" i="4"/>
  <c r="W27" i="4"/>
  <c r="V27" i="4"/>
  <c r="U27" i="4"/>
  <c r="T27" i="4"/>
  <c r="Q36" i="4"/>
  <c r="Y20" i="4"/>
  <c r="X20" i="4"/>
  <c r="W20" i="4"/>
  <c r="V20" i="4"/>
  <c r="U20" i="4"/>
  <c r="T20" i="4"/>
  <c r="Q22" i="4"/>
  <c r="Q38" i="4"/>
  <c r="T34" i="4"/>
  <c r="U34" i="4"/>
  <c r="V34" i="4"/>
  <c r="W34" i="4"/>
  <c r="X34" i="4"/>
  <c r="Y34" i="4"/>
  <c r="Q37" i="4" l="1"/>
  <c r="T33" i="4"/>
  <c r="U33" i="4"/>
  <c r="V33" i="4"/>
  <c r="W33" i="4"/>
  <c r="X33" i="4"/>
  <c r="Y33" i="4"/>
  <c r="Q41" i="4"/>
  <c r="T32" i="4"/>
  <c r="U32" i="4"/>
  <c r="V32" i="4"/>
  <c r="W32" i="4"/>
  <c r="X32" i="4"/>
  <c r="Y32" i="4"/>
  <c r="Q31" i="4"/>
  <c r="T31" i="4"/>
  <c r="U31" i="4"/>
  <c r="V31" i="4"/>
  <c r="W31" i="4"/>
  <c r="X31" i="4"/>
  <c r="Y31" i="4"/>
  <c r="T16" i="4"/>
  <c r="U16" i="4"/>
  <c r="V16" i="4"/>
  <c r="W16" i="4"/>
  <c r="X16" i="4"/>
  <c r="Y16" i="4"/>
  <c r="Q17" i="4"/>
  <c r="T15" i="4"/>
  <c r="U15" i="4"/>
  <c r="V15" i="4"/>
  <c r="W15" i="4"/>
  <c r="X15" i="4"/>
  <c r="Y15" i="4"/>
  <c r="Q21" i="4"/>
  <c r="Y43" i="4"/>
  <c r="X43" i="4"/>
  <c r="W43" i="4"/>
  <c r="V43" i="4"/>
  <c r="U43" i="4"/>
  <c r="T43" i="4"/>
  <c r="Q43" i="4"/>
  <c r="Y42" i="4"/>
  <c r="X42" i="4"/>
  <c r="W42" i="4"/>
  <c r="V42" i="4"/>
  <c r="U42" i="4"/>
  <c r="T42" i="4"/>
  <c r="Q35" i="4"/>
  <c r="Y39" i="4"/>
  <c r="X39" i="4"/>
  <c r="W39" i="4"/>
  <c r="V39" i="4"/>
  <c r="U39" i="4"/>
  <c r="T39" i="4"/>
  <c r="Q39" i="4"/>
  <c r="Y10" i="4"/>
  <c r="X10" i="4"/>
  <c r="W10" i="4"/>
  <c r="V10" i="4"/>
  <c r="U10" i="4"/>
  <c r="T10" i="4"/>
  <c r="Q10" i="4"/>
  <c r="Y9" i="4"/>
  <c r="X9" i="4"/>
  <c r="W9" i="4"/>
  <c r="V9" i="4"/>
  <c r="U9" i="4"/>
  <c r="T9" i="4"/>
  <c r="Q6" i="4"/>
  <c r="Y8" i="4"/>
  <c r="X8" i="4"/>
  <c r="W8" i="4"/>
  <c r="V8" i="4"/>
  <c r="U8" i="4"/>
  <c r="T8" i="4"/>
  <c r="Y24" i="4"/>
  <c r="X24" i="4"/>
  <c r="W24" i="4"/>
  <c r="V24" i="4"/>
  <c r="U24" i="4"/>
  <c r="T24" i="4"/>
  <c r="Q24" i="4"/>
  <c r="Y23" i="4"/>
  <c r="X23" i="4"/>
  <c r="W23" i="4"/>
  <c r="V23" i="4"/>
  <c r="U23" i="4"/>
  <c r="T23" i="4"/>
  <c r="Q23" i="4"/>
  <c r="Y22" i="4"/>
  <c r="X22" i="4"/>
  <c r="W22" i="4"/>
  <c r="V22" i="4"/>
  <c r="U22" i="4"/>
  <c r="T22" i="4"/>
  <c r="Y21" i="4"/>
  <c r="X21" i="4"/>
  <c r="W21" i="4"/>
  <c r="V21" i="4"/>
  <c r="U21" i="4"/>
  <c r="T21" i="4"/>
  <c r="Q18" i="4"/>
  <c r="Y25" i="4"/>
  <c r="X25" i="4"/>
  <c r="W25" i="4"/>
  <c r="V25" i="4"/>
  <c r="U25" i="4"/>
  <c r="T25" i="4"/>
  <c r="Q15" i="4"/>
  <c r="Q20" i="4"/>
  <c r="Y19" i="4"/>
  <c r="X19" i="4"/>
  <c r="W19" i="4"/>
  <c r="V19" i="4"/>
  <c r="U19" i="4"/>
  <c r="T19" i="4"/>
  <c r="Q25" i="4"/>
  <c r="Y18" i="4"/>
  <c r="X18" i="4"/>
  <c r="W18" i="4"/>
  <c r="V18" i="4"/>
  <c r="U18" i="4"/>
  <c r="T18" i="4"/>
  <c r="Q14" i="4"/>
  <c r="Y45" i="4"/>
  <c r="X45" i="4"/>
  <c r="W45" i="4"/>
  <c r="V45" i="4"/>
  <c r="U45" i="4"/>
  <c r="T45" i="4"/>
  <c r="Q45" i="4"/>
  <c r="Y44" i="4"/>
  <c r="X44" i="4"/>
  <c r="W44" i="4"/>
  <c r="V44" i="4"/>
  <c r="U44" i="4"/>
  <c r="T44" i="4"/>
  <c r="Y38" i="4"/>
  <c r="X38" i="4"/>
  <c r="W38" i="4"/>
  <c r="V38" i="4"/>
  <c r="U38" i="4"/>
  <c r="T38" i="4"/>
  <c r="Q40" i="4"/>
  <c r="T46" i="4"/>
  <c r="U46" i="4"/>
  <c r="V46" i="4"/>
  <c r="W46" i="4"/>
  <c r="X46" i="4"/>
  <c r="Y46" i="4"/>
  <c r="T47" i="4"/>
  <c r="U47" i="4"/>
  <c r="V47" i="4"/>
  <c r="W47" i="4"/>
  <c r="X47" i="4"/>
  <c r="Y47" i="4"/>
  <c r="T48" i="4"/>
  <c r="U48" i="4"/>
  <c r="V48" i="4"/>
  <c r="W48" i="4"/>
  <c r="X48" i="4"/>
  <c r="Y48" i="4"/>
  <c r="T49" i="4"/>
  <c r="U49" i="4"/>
  <c r="V49" i="4"/>
  <c r="W49" i="4"/>
  <c r="X49" i="4"/>
  <c r="Y49" i="4"/>
  <c r="T50" i="4"/>
  <c r="U50" i="4"/>
  <c r="V50" i="4"/>
  <c r="W50" i="4"/>
  <c r="X50" i="4"/>
  <c r="Y50" i="4"/>
  <c r="T51" i="4"/>
  <c r="U51" i="4"/>
  <c r="V51" i="4"/>
  <c r="W51" i="4"/>
  <c r="X51" i="4"/>
  <c r="Y51" i="4"/>
  <c r="T52" i="4"/>
  <c r="U52" i="4"/>
  <c r="V52" i="4"/>
  <c r="W52" i="4"/>
  <c r="X52" i="4"/>
  <c r="Y52" i="4"/>
  <c r="T53" i="4"/>
  <c r="U53" i="4"/>
  <c r="V53" i="4"/>
  <c r="W53" i="4"/>
  <c r="X53" i="4"/>
  <c r="Y53" i="4"/>
  <c r="T54" i="4"/>
  <c r="U54" i="4"/>
  <c r="V54" i="4"/>
  <c r="W54" i="4"/>
  <c r="X54" i="4"/>
  <c r="Y54" i="4"/>
  <c r="T55" i="4"/>
  <c r="U55" i="4"/>
  <c r="V55" i="4"/>
  <c r="W55" i="4"/>
  <c r="X55" i="4"/>
  <c r="Y55" i="4"/>
  <c r="T56" i="4"/>
  <c r="U56" i="4"/>
  <c r="V56" i="4"/>
  <c r="W56" i="4"/>
  <c r="X56" i="4"/>
  <c r="Y56" i="4"/>
  <c r="T57" i="4"/>
  <c r="U57" i="4"/>
  <c r="V57" i="4"/>
  <c r="W57" i="4"/>
  <c r="X57" i="4"/>
  <c r="Y57" i="4"/>
  <c r="T58" i="4"/>
  <c r="U58" i="4"/>
  <c r="V58" i="4"/>
  <c r="W58" i="4"/>
  <c r="X58" i="4"/>
  <c r="Y58" i="4"/>
  <c r="T59" i="4"/>
  <c r="U59" i="4"/>
  <c r="V59" i="4"/>
  <c r="W59" i="4"/>
  <c r="X59" i="4"/>
  <c r="Y59" i="4"/>
  <c r="T60" i="4"/>
  <c r="U60" i="4"/>
  <c r="V60" i="4"/>
  <c r="W60" i="4"/>
  <c r="X60" i="4"/>
  <c r="Y60" i="4"/>
  <c r="T61" i="4"/>
  <c r="U61" i="4"/>
  <c r="V61" i="4"/>
  <c r="W61" i="4"/>
  <c r="X61" i="4"/>
  <c r="Y61" i="4"/>
  <c r="T62" i="4"/>
  <c r="U62" i="4"/>
  <c r="V62" i="4"/>
  <c r="W62" i="4"/>
  <c r="X62" i="4"/>
  <c r="Y62" i="4"/>
  <c r="T63" i="4"/>
  <c r="U63" i="4"/>
  <c r="V63" i="4"/>
  <c r="W63" i="4"/>
  <c r="X63" i="4"/>
  <c r="Y63" i="4"/>
  <c r="T64" i="4"/>
  <c r="U64" i="4"/>
  <c r="V64" i="4"/>
  <c r="W64" i="4"/>
  <c r="X64" i="4"/>
  <c r="Y64" i="4"/>
  <c r="T65" i="4"/>
  <c r="U65" i="4"/>
  <c r="V65" i="4"/>
  <c r="W65" i="4"/>
  <c r="X65" i="4"/>
  <c r="Y65" i="4"/>
  <c r="T66" i="4"/>
  <c r="U66" i="4"/>
  <c r="V66" i="4"/>
  <c r="W66" i="4"/>
  <c r="X66" i="4"/>
  <c r="Y66" i="4"/>
  <c r="T67" i="4"/>
  <c r="U67" i="4"/>
  <c r="V67" i="4"/>
  <c r="W67" i="4"/>
  <c r="X67" i="4"/>
  <c r="Y67" i="4"/>
  <c r="T68" i="4"/>
  <c r="U68" i="4"/>
  <c r="V68" i="4"/>
  <c r="W68" i="4"/>
  <c r="X68" i="4"/>
  <c r="Y68" i="4"/>
  <c r="T69" i="4"/>
  <c r="U69" i="4"/>
  <c r="V69" i="4"/>
  <c r="W69" i="4"/>
  <c r="X69" i="4"/>
  <c r="Y69" i="4"/>
  <c r="T70" i="4"/>
  <c r="U70" i="4"/>
  <c r="V70" i="4"/>
  <c r="W70" i="4"/>
  <c r="X70" i="4"/>
  <c r="Y70" i="4"/>
  <c r="T71" i="4"/>
  <c r="U71" i="4"/>
  <c r="V71" i="4"/>
  <c r="W71" i="4"/>
  <c r="X71" i="4"/>
  <c r="Y71" i="4"/>
  <c r="T37" i="4"/>
  <c r="U37" i="4"/>
  <c r="V37" i="4"/>
  <c r="W37" i="4"/>
  <c r="X37" i="4"/>
  <c r="Y37" i="4"/>
  <c r="Y12" i="4"/>
  <c r="X12" i="4"/>
  <c r="W12" i="4"/>
  <c r="V12" i="4"/>
  <c r="U12" i="4"/>
  <c r="T12" i="4"/>
  <c r="Y13" i="4"/>
  <c r="X13" i="4"/>
  <c r="W13" i="4"/>
  <c r="V13" i="4"/>
  <c r="U13" i="4"/>
  <c r="T13" i="4"/>
  <c r="Y7" i="4"/>
  <c r="X7" i="4"/>
  <c r="W7" i="4"/>
  <c r="V7" i="4"/>
  <c r="U7" i="4"/>
  <c r="T7" i="4"/>
  <c r="Y11" i="4"/>
  <c r="X11" i="4"/>
  <c r="W11" i="4"/>
  <c r="V11" i="4"/>
  <c r="U11" i="4"/>
  <c r="T11" i="4"/>
  <c r="Q13" i="4" l="1"/>
  <c r="Y26" i="4"/>
  <c r="X26" i="4"/>
  <c r="W26" i="4"/>
  <c r="V26" i="4"/>
  <c r="U26" i="4"/>
  <c r="T26" i="4"/>
  <c r="Y29" i="4"/>
  <c r="X29" i="4"/>
  <c r="W29" i="4"/>
  <c r="V29" i="4"/>
  <c r="U29" i="4"/>
  <c r="T29" i="4"/>
  <c r="Y17" i="4"/>
  <c r="X17" i="4"/>
  <c r="W17" i="4"/>
  <c r="V17" i="4"/>
  <c r="U17" i="4"/>
  <c r="T17" i="4"/>
  <c r="Y14" i="4"/>
  <c r="X14" i="4"/>
  <c r="W14" i="4"/>
  <c r="V14" i="4"/>
  <c r="U14" i="4"/>
  <c r="T14" i="4"/>
  <c r="T28" i="4" l="1"/>
  <c r="U28" i="4"/>
  <c r="V28" i="4"/>
  <c r="W28" i="4"/>
  <c r="X28" i="4"/>
  <c r="Y28" i="4"/>
  <c r="T35" i="4"/>
  <c r="U35" i="4"/>
  <c r="V35" i="4"/>
  <c r="W35" i="4"/>
  <c r="X35" i="4"/>
  <c r="Y35" i="4"/>
  <c r="T30" i="4"/>
  <c r="U30" i="4"/>
  <c r="V30" i="4"/>
  <c r="W30" i="4"/>
  <c r="X30" i="4"/>
  <c r="Y30" i="4"/>
  <c r="T36" i="4"/>
  <c r="U36" i="4"/>
  <c r="V36" i="4"/>
  <c r="W36" i="4"/>
  <c r="X36" i="4"/>
  <c r="Y36" i="4"/>
  <c r="Q16" i="4"/>
  <c r="T6" i="4"/>
  <c r="U6" i="4"/>
  <c r="Q59" i="4" s="1"/>
  <c r="V6" i="4"/>
  <c r="W6" i="4"/>
  <c r="X6" i="4"/>
  <c r="Y6" i="4"/>
  <c r="T5" i="4"/>
  <c r="U5" i="4"/>
  <c r="V5" i="4"/>
  <c r="W5" i="4"/>
  <c r="X5" i="4"/>
  <c r="Y5" i="4"/>
  <c r="Y4" i="4"/>
  <c r="X4" i="4"/>
  <c r="W4" i="4"/>
  <c r="U4" i="4"/>
  <c r="V4" i="4"/>
  <c r="T4" i="4"/>
  <c r="Q8" i="4" s="1"/>
  <c r="Q5" i="4" l="1"/>
  <c r="Q64" i="4"/>
  <c r="Q57" i="4"/>
  <c r="Q12" i="4"/>
  <c r="Q9" i="4"/>
  <c r="Q19" i="4"/>
  <c r="Q32" i="4"/>
  <c r="Q29" i="4"/>
  <c r="Q28" i="4"/>
  <c r="Q4" i="4"/>
  <c r="Q11" i="4"/>
  <c r="Q51" i="4"/>
  <c r="Q50" i="4"/>
  <c r="Q30" i="4"/>
  <c r="Q27" i="4"/>
  <c r="Q47" i="4"/>
  <c r="Q54" i="4"/>
  <c r="Q53" i="4"/>
  <c r="Q44" i="4"/>
  <c r="Q56" i="4"/>
  <c r="Q52" i="4"/>
  <c r="Q26" i="4"/>
  <c r="Q49" i="4"/>
  <c r="Q34" i="4"/>
  <c r="Q48" i="4"/>
  <c r="Q55" i="4"/>
  <c r="Q46" i="4"/>
  <c r="Q58" i="4"/>
  <c r="Q65" i="4"/>
  <c r="Q71" i="4"/>
  <c r="Q70" i="4"/>
  <c r="Q62" i="4"/>
  <c r="Q68" i="4"/>
  <c r="Q7" i="4"/>
  <c r="Q63" i="4"/>
  <c r="Q61" i="4"/>
  <c r="Q67" i="4"/>
  <c r="Q69" i="4"/>
  <c r="Q60" i="4"/>
  <c r="Q66" i="4"/>
</calcChain>
</file>

<file path=xl/sharedStrings.xml><?xml version="1.0" encoding="utf-8"?>
<sst xmlns="http://schemas.openxmlformats.org/spreadsheetml/2006/main" count="343" uniqueCount="156">
  <si>
    <t>Num Fédér</t>
  </si>
  <si>
    <t>Nom Prénom</t>
  </si>
  <si>
    <t>EXACT_HCP</t>
  </si>
  <si>
    <t>Sex</t>
  </si>
  <si>
    <t>ABOU Lucienne</t>
  </si>
  <si>
    <t>F</t>
  </si>
  <si>
    <t>ADAM Elise</t>
  </si>
  <si>
    <t>AERTS Liliane</t>
  </si>
  <si>
    <t>BAILLY Vinciane</t>
  </si>
  <si>
    <t>BASTIAN Betty</t>
  </si>
  <si>
    <t>BAUM Laurie</t>
  </si>
  <si>
    <t>BEATON Sybil</t>
  </si>
  <si>
    <t>BERGEN Denise</t>
  </si>
  <si>
    <t>BOL Anouchka</t>
  </si>
  <si>
    <t>BOR Caroll</t>
  </si>
  <si>
    <t>BREYDEL Annick</t>
  </si>
  <si>
    <t>BUFFET Lucette</t>
  </si>
  <si>
    <t>BUSSCHAERT Cathy</t>
  </si>
  <si>
    <t>CLAES Anne</t>
  </si>
  <si>
    <t>COLLE Michelle</t>
  </si>
  <si>
    <t>COURONNE Véronique</t>
  </si>
  <si>
    <t>CRABBE Brigitte</t>
  </si>
  <si>
    <t>CRISTEA Liliane</t>
  </si>
  <si>
    <t>DAVAUX Brigitte</t>
  </si>
  <si>
    <t>de CRAYENCOUR Yolande</t>
  </si>
  <si>
    <t>de LIMA MAYER Claire</t>
  </si>
  <si>
    <t>DE MAEYER Christiane</t>
  </si>
  <si>
    <t>DE MAUBEUGE Violaine</t>
  </si>
  <si>
    <t>DE SAUVAGE Anne Michele</t>
  </si>
  <si>
    <t>de THIER Françoise</t>
  </si>
  <si>
    <t>de VILLENFAGNE Christine</t>
  </si>
  <si>
    <t>DE WOLF Brigitte</t>
  </si>
  <si>
    <t>DEDOBBELEER Vana</t>
  </si>
  <si>
    <t>DELEGHER Chantal</t>
  </si>
  <si>
    <t>DEQUANTER Arlette</t>
  </si>
  <si>
    <t>DEVEEUW Jeanine</t>
  </si>
  <si>
    <t>DIAMANT Andrée</t>
  </si>
  <si>
    <t>DIJKHUIS Ninny</t>
  </si>
  <si>
    <t>DOURET Nicole</t>
  </si>
  <si>
    <t>DOURET Nathalie</t>
  </si>
  <si>
    <t>DUPONT Nicole</t>
  </si>
  <si>
    <t>FAULX Dominique</t>
  </si>
  <si>
    <t>FERRARI Catherine</t>
  </si>
  <si>
    <t>FOX Daisy</t>
  </si>
  <si>
    <t>FRANCHOMME Jeannine</t>
  </si>
  <si>
    <t>GAILLARD Brigitte</t>
  </si>
  <si>
    <t>GILLON Martine</t>
  </si>
  <si>
    <t>GIRON Françoise</t>
  </si>
  <si>
    <t>GOLDEN Kathryn</t>
  </si>
  <si>
    <t>GRAFFE Françoise</t>
  </si>
  <si>
    <t>GRANDJEAN Bernadette</t>
  </si>
  <si>
    <t>GUYOT Suzanne</t>
  </si>
  <si>
    <t>HAUMONT Dominique</t>
  </si>
  <si>
    <t>HEIJNEN Carmen</t>
  </si>
  <si>
    <t>HENRY Liliane</t>
  </si>
  <si>
    <t>HEYMANS Bernadette</t>
  </si>
  <si>
    <t>HOUBEN Hélène</t>
  </si>
  <si>
    <t>JACOBS Catharina</t>
  </si>
  <si>
    <t>JONCKEERE DE IONGH Daniela</t>
  </si>
  <si>
    <t>LANDTMETERS Claudine</t>
  </si>
  <si>
    <t>LANNOY Monique</t>
  </si>
  <si>
    <t>LE MAIRE Claude Anne</t>
  </si>
  <si>
    <t>LEMAIRE Madeleine</t>
  </si>
  <si>
    <t>LEMORT Sonia</t>
  </si>
  <si>
    <t>LENGELES Anne</t>
  </si>
  <si>
    <t>LERAT Anne</t>
  </si>
  <si>
    <t>LEURIS Michelle</t>
  </si>
  <si>
    <t>LEYBAERT Pascale</t>
  </si>
  <si>
    <t>LIBOTTE Sylvie</t>
  </si>
  <si>
    <t>LINNENBRUEGER Elke</t>
  </si>
  <si>
    <t>LUXEN Rachel</t>
  </si>
  <si>
    <t>MARKOWICZ Gisèle</t>
  </si>
  <si>
    <t>MARTIN Chantal</t>
  </si>
  <si>
    <t>MICHOTTE Myriam</t>
  </si>
  <si>
    <t>NERINCKX Nicol</t>
  </si>
  <si>
    <t>NIEMEGEERS Marina</t>
  </si>
  <si>
    <t>NOMBLOT Yveline</t>
  </si>
  <si>
    <t>PAOLUCCI Rosetta</t>
  </si>
  <si>
    <t>PIERARD Marie-Anne</t>
  </si>
  <si>
    <t>PILLON Christine</t>
  </si>
  <si>
    <t>RENAUD  Monique</t>
  </si>
  <si>
    <t>ROBERT Joelle</t>
  </si>
  <si>
    <t>ROVAGLIA Clara</t>
  </si>
  <si>
    <t>RUTTIENS Brigitte</t>
  </si>
  <si>
    <t>STANTON Renate</t>
  </si>
  <si>
    <t>STEEMAN Christine</t>
  </si>
  <si>
    <t>STEINHAUS Martine</t>
  </si>
  <si>
    <t>STEPAN Daniela</t>
  </si>
  <si>
    <t>STORER Clara</t>
  </si>
  <si>
    <t>TAEVERNIER-RIGA Béatrice</t>
  </si>
  <si>
    <t>TAPP Marianne</t>
  </si>
  <si>
    <t>TIMMERMANS  Sophie</t>
  </si>
  <si>
    <t>TOMKINS Marion</t>
  </si>
  <si>
    <t>UEBE Chantal</t>
  </si>
  <si>
    <t>VALERE GILLE Doris</t>
  </si>
  <si>
    <t>VAN AVERMAET Martine</t>
  </si>
  <si>
    <t>VAN DAMME-VALVEKENS Carine</t>
  </si>
  <si>
    <t>VAN DEN STEEN Anne-Marie</t>
  </si>
  <si>
    <t>VAN DER ELST Sabine</t>
  </si>
  <si>
    <t>VAN HEVEL Belen</t>
  </si>
  <si>
    <t>VAN HOPPLYNUS Olga</t>
  </si>
  <si>
    <t>VAN RINGELESTEIN Brigitte</t>
  </si>
  <si>
    <t>VANROY Marie-Paule</t>
  </si>
  <si>
    <t>VERHAEGHE de NAYER Anne-Catherine</t>
  </si>
  <si>
    <t>VERMAST Anne</t>
  </si>
  <si>
    <t>VERMEIREN  Sonia</t>
  </si>
  <si>
    <t>VERSTAETEN Béatrice</t>
  </si>
  <si>
    <t>VON HELLERMANN Helga</t>
  </si>
  <si>
    <t>VROONEN Christine</t>
  </si>
  <si>
    <t>WATELET Christine</t>
  </si>
  <si>
    <t xml:space="preserve">WEILER Marianne </t>
  </si>
  <si>
    <t>WICHT Louise</t>
  </si>
  <si>
    <t>DEFOESTRAETS Elisabethh</t>
  </si>
  <si>
    <t>BERTRAND Martine</t>
  </si>
  <si>
    <t>Total</t>
  </si>
  <si>
    <t>Joué</t>
  </si>
  <si>
    <t>F1</t>
  </si>
  <si>
    <t>F2</t>
  </si>
  <si>
    <t>F3</t>
  </si>
  <si>
    <t>Joueuses</t>
  </si>
  <si>
    <t>DRION du CHAPOIS Cécile</t>
  </si>
  <si>
    <t>CHAPMAN Pamela</t>
  </si>
  <si>
    <t>Pivots</t>
  </si>
  <si>
    <t>CAT1L</t>
  </si>
  <si>
    <t>CAT2L</t>
  </si>
  <si>
    <t>CAT3L</t>
  </si>
  <si>
    <t>6 MEILLEURS SCORES</t>
  </si>
  <si>
    <t>MEILLEURS</t>
  </si>
  <si>
    <t>SCORES</t>
  </si>
  <si>
    <t>WEILER Marianne</t>
  </si>
  <si>
    <t>VERHAEGHE Anne-Catherine</t>
  </si>
  <si>
    <t>ZENTKOVSKI Claude</t>
  </si>
  <si>
    <t>BEAUDUIN Danielle</t>
  </si>
  <si>
    <t>DE NIJS Carolle</t>
  </si>
  <si>
    <t xml:space="preserve">Formule de jeu = Stableford (selon les conditions du parcours évolutif)      </t>
  </si>
  <si>
    <t>LE  MAIRE Claude-Anne</t>
  </si>
  <si>
    <t>COSTERMANS Viviane</t>
  </si>
  <si>
    <t>GUSENBOURG Brigitte</t>
  </si>
  <si>
    <t>VAN DEN STEEN  Anne-Marie</t>
  </si>
  <si>
    <t>KENNES Cathy</t>
  </si>
  <si>
    <t>DE THIER Françoise</t>
  </si>
  <si>
    <t>CHALLENGE SENIORS DAMES 2024</t>
  </si>
  <si>
    <t>Dautricourt Joelle</t>
  </si>
  <si>
    <t>DAURICOURT Joelle</t>
  </si>
  <si>
    <t>DUBOIS Marie-Astrid</t>
  </si>
  <si>
    <t>GOCHET Françoise</t>
  </si>
  <si>
    <t>LOPEZ Pépita</t>
  </si>
  <si>
    <t>DE HALLEUX Bernadette</t>
  </si>
  <si>
    <t>GABRIELS -CHOME Karine</t>
  </si>
  <si>
    <t>GENIN Bernadette</t>
  </si>
  <si>
    <t>Catégorie sur base des handicaps au 26 mars 2024 , Pivots  des catégories seniors Dames: 20,0 et 28,0</t>
  </si>
  <si>
    <t>RALET Françoise</t>
  </si>
  <si>
    <t>DESTOOP Alexandra</t>
  </si>
  <si>
    <t>FRYNS Noelle</t>
  </si>
  <si>
    <t>BALOT-LIEVIN Caroline</t>
  </si>
  <si>
    <t>JOUR 8 - le 25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</si>
</sst>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  <font>
      <sz val="10"/>
      <color rgb="FFFF000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  <charset val="1"/>
    </font>
    <font>
      <b/>
      <sz val="8"/>
      <name val="Century Gothic"/>
      <family val="2"/>
      <charset val="1"/>
    </font>
    <font>
      <b/>
      <sz val="9"/>
      <name val="Century Gothic"/>
      <family val="2"/>
      <charset val="1"/>
    </font>
    <font>
      <b/>
      <sz val="9"/>
      <color rgb="FFFF0000"/>
      <name val="Century Gothic"/>
      <family val="2"/>
      <charset val="1"/>
    </font>
    <font>
      <b/>
      <sz val="11"/>
      <color rgb="FFFF0000"/>
      <name val="Calibri"/>
      <family val="2"/>
      <scheme val="minor"/>
    </font>
    <font>
      <b/>
      <sz val="16"/>
      <color rgb="FFFF0000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entury Gothic"/>
      <family val="2"/>
      <charset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E6E6E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7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49" fontId="16" fillId="3" borderId="9" xfId="1" applyNumberFormat="1" applyFont="1" applyFill="1" applyBorder="1" applyAlignment="1">
      <alignment horizontal="left" vertical="center" wrapText="1"/>
    </xf>
    <xf numFmtId="49" fontId="16" fillId="3" borderId="9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6" fillId="3" borderId="4" xfId="1" applyNumberFormat="1" applyFont="1" applyFill="1" applyBorder="1" applyAlignment="1">
      <alignment horizontal="left" vertical="center" wrapText="1"/>
    </xf>
    <xf numFmtId="49" fontId="16" fillId="3" borderId="4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16" fillId="3" borderId="12" xfId="1" applyNumberFormat="1" applyFont="1" applyFill="1" applyBorder="1" applyAlignment="1">
      <alignment horizontal="center" vertical="center" wrapText="1"/>
    </xf>
    <xf numFmtId="49" fontId="17" fillId="3" borderId="12" xfId="1" applyNumberFormat="1" applyFont="1" applyFill="1" applyBorder="1" applyAlignment="1">
      <alignment horizontal="left" vertical="center" wrapText="1"/>
    </xf>
    <xf numFmtId="1" fontId="20" fillId="3" borderId="12" xfId="1" applyNumberFormat="1" applyFont="1" applyFill="1" applyBorder="1" applyAlignment="1">
      <alignment horizontal="center" vertical="center" wrapText="1"/>
    </xf>
    <xf numFmtId="1" fontId="20" fillId="3" borderId="9" xfId="1" applyNumberFormat="1" applyFont="1" applyFill="1" applyBorder="1" applyAlignment="1">
      <alignment horizontal="center" vertical="center" wrapText="1"/>
    </xf>
    <xf numFmtId="1" fontId="20" fillId="3" borderId="14" xfId="1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" fontId="20" fillId="3" borderId="4" xfId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49" fontId="17" fillId="3" borderId="15" xfId="1" applyNumberFormat="1" applyFont="1" applyFill="1" applyBorder="1" applyAlignment="1">
      <alignment horizontal="left" vertical="center" wrapText="1"/>
    </xf>
    <xf numFmtId="49" fontId="16" fillId="3" borderId="15" xfId="1" applyNumberFormat="1" applyFont="1" applyFill="1" applyBorder="1" applyAlignment="1">
      <alignment horizontal="center" vertical="center" wrapText="1"/>
    </xf>
    <xf numFmtId="1" fontId="20" fillId="3" borderId="15" xfId="1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49" fontId="17" fillId="3" borderId="4" xfId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49" fontId="17" fillId="0" borderId="10" xfId="1" applyNumberFormat="1" applyFont="1" applyFill="1" applyBorder="1" applyAlignment="1">
      <alignment horizontal="left" vertical="center" wrapText="1"/>
    </xf>
    <xf numFmtId="1" fontId="20" fillId="0" borderId="10" xfId="1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49" fontId="17" fillId="0" borderId="12" xfId="1" applyNumberFormat="1" applyFont="1" applyFill="1" applyBorder="1" applyAlignment="1">
      <alignment horizontal="left" vertical="center" wrapText="1"/>
    </xf>
    <xf numFmtId="1" fontId="20" fillId="0" borderId="12" xfId="1" applyNumberFormat="1" applyFont="1" applyFill="1" applyBorder="1" applyAlignment="1">
      <alignment horizontal="center" vertical="center" wrapText="1"/>
    </xf>
    <xf numFmtId="0" fontId="20" fillId="0" borderId="12" xfId="1" applyNumberFormat="1" applyFont="1" applyFill="1" applyBorder="1" applyAlignment="1">
      <alignment horizontal="center" vertical="center" wrapText="1"/>
    </xf>
    <xf numFmtId="49" fontId="17" fillId="0" borderId="15" xfId="1" applyNumberFormat="1" applyFont="1" applyFill="1" applyBorder="1" applyAlignment="1">
      <alignment horizontal="left" vertical="center" wrapText="1"/>
    </xf>
    <xf numFmtId="1" fontId="20" fillId="0" borderId="15" xfId="1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1" fontId="20" fillId="0" borderId="14" xfId="1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16" fontId="19" fillId="0" borderId="4" xfId="0" applyNumberFormat="1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0" borderId="0" xfId="0" applyFont="1"/>
    <xf numFmtId="49" fontId="17" fillId="3" borderId="14" xfId="1" applyNumberFormat="1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9" fontId="17" fillId="0" borderId="12" xfId="1" applyNumberFormat="1" applyFont="1" applyFill="1" applyBorder="1" applyAlignment="1">
      <alignment horizontal="center" vertical="center" wrapText="1"/>
    </xf>
    <xf numFmtId="49" fontId="17" fillId="3" borderId="12" xfId="1" applyNumberFormat="1" applyFont="1" applyFill="1" applyBorder="1" applyAlignment="1">
      <alignment horizontal="center" vertical="center" wrapText="1"/>
    </xf>
    <xf numFmtId="49" fontId="17" fillId="3" borderId="14" xfId="1" applyNumberFormat="1" applyFont="1" applyFill="1" applyBorder="1" applyAlignment="1">
      <alignment horizontal="center" vertical="center" wrapText="1"/>
    </xf>
    <xf numFmtId="49" fontId="17" fillId="3" borderId="20" xfId="1" applyNumberFormat="1" applyFont="1" applyFill="1" applyBorder="1" applyAlignment="1">
      <alignment horizontal="left" vertical="center" wrapText="1"/>
    </xf>
    <xf numFmtId="49" fontId="17" fillId="3" borderId="20" xfId="1" applyNumberFormat="1" applyFont="1" applyFill="1" applyBorder="1" applyAlignment="1">
      <alignment horizontal="center" vertical="center" wrapText="1"/>
    </xf>
    <xf numFmtId="1" fontId="20" fillId="0" borderId="20" xfId="1" applyNumberFormat="1" applyFont="1" applyFill="1" applyBorder="1" applyAlignment="1">
      <alignment horizontal="center" vertical="center" wrapText="1"/>
    </xf>
    <xf numFmtId="1" fontId="20" fillId="3" borderId="20" xfId="1" applyNumberFormat="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left"/>
    </xf>
    <xf numFmtId="49" fontId="17" fillId="0" borderId="10" xfId="1" applyNumberFormat="1" applyFont="1" applyFill="1" applyBorder="1" applyAlignment="1">
      <alignment horizontal="center" vertical="center" wrapText="1"/>
    </xf>
    <xf numFmtId="49" fontId="17" fillId="3" borderId="15" xfId="1" applyNumberFormat="1" applyFont="1" applyFill="1" applyBorder="1" applyAlignment="1">
      <alignment horizontal="center" vertical="center" wrapText="1"/>
    </xf>
    <xf numFmtId="16" fontId="19" fillId="0" borderId="0" xfId="0" applyNumberFormat="1" applyFont="1"/>
    <xf numFmtId="16" fontId="19" fillId="0" borderId="4" xfId="0" quotePrefix="1" applyNumberFormat="1" applyFont="1" applyBorder="1" applyAlignment="1">
      <alignment horizontal="center"/>
    </xf>
    <xf numFmtId="49" fontId="17" fillId="0" borderId="20" xfId="1" applyNumberFormat="1" applyFont="1" applyFill="1" applyBorder="1" applyAlignment="1">
      <alignment horizontal="left" vertical="center" wrapText="1"/>
    </xf>
    <xf numFmtId="49" fontId="17" fillId="0" borderId="20" xfId="1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7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283844</xdr:colOff>
      <xdr:row>71</xdr:row>
      <xdr:rowOff>11430</xdr:rowOff>
    </xdr:from>
    <xdr:to>
      <xdr:col>17</xdr:col>
      <xdr:colOff>214071</xdr:colOff>
      <xdr:row>74</xdr:row>
      <xdr:rowOff>225736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6AF9B35-7FD3-43D2-954B-A21CBA7E4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744" y="7593330"/>
          <a:ext cx="859867" cy="922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4"/>
  <sheetViews>
    <sheetView showZeros="0" tabSelected="1" topLeftCell="A15" zoomScaleNormal="100" workbookViewId="0">
      <selection activeCell="S27" sqref="S27"/>
    </sheetView>
  </sheetViews>
  <sheetFormatPr baseColWidth="10" defaultRowHeight="19.05" customHeight="1" x14ac:dyDescent="0.3"/>
  <cols>
    <col min="1" max="1" width="3.21875" customWidth="1"/>
    <col min="2" max="2" width="29.5546875" style="22" customWidth="1"/>
    <col min="3" max="3" width="3.77734375" style="12" customWidth="1"/>
    <col min="4" max="4" width="8.21875" style="12" customWidth="1"/>
    <col min="5" max="6" width="6.77734375" style="12" customWidth="1"/>
    <col min="7" max="8" width="7.5546875" style="12" customWidth="1"/>
    <col min="9" max="9" width="7.44140625" style="12" customWidth="1"/>
    <col min="10" max="10" width="7.6640625" style="12" customWidth="1"/>
    <col min="11" max="11" width="7.88671875" style="12" customWidth="1"/>
    <col min="12" max="16" width="6.77734375" style="12" customWidth="1"/>
    <col min="17" max="18" width="6.77734375" style="13" customWidth="1"/>
    <col min="20" max="21" width="8.6640625" customWidth="1"/>
    <col min="22" max="22" width="11.21875" bestFit="1" customWidth="1"/>
    <col min="23" max="25" width="8.6640625" customWidth="1"/>
  </cols>
  <sheetData>
    <row r="1" spans="2:36" ht="20.55" customHeight="1" thickBot="1" x14ac:dyDescent="0.4">
      <c r="B1" s="92" t="s">
        <v>126</v>
      </c>
      <c r="C1" s="93"/>
      <c r="D1" s="55" t="s">
        <v>141</v>
      </c>
      <c r="E1" s="54"/>
      <c r="F1" s="54"/>
      <c r="G1" s="54"/>
      <c r="H1" s="54"/>
      <c r="I1" s="54"/>
      <c r="J1" s="54"/>
      <c r="K1" s="54"/>
      <c r="L1" s="95" t="s">
        <v>155</v>
      </c>
      <c r="M1" s="56"/>
      <c r="N1" s="56"/>
      <c r="O1" s="56"/>
      <c r="P1" s="96"/>
      <c r="Q1" s="94"/>
      <c r="R1" s="94"/>
      <c r="S1" s="5"/>
      <c r="T1" s="5"/>
      <c r="U1" s="5"/>
      <c r="V1" s="5"/>
      <c r="W1" s="75"/>
      <c r="X1" s="75"/>
      <c r="Y1" s="75"/>
      <c r="AA1" s="6"/>
      <c r="AB1" s="7"/>
      <c r="AC1" s="6"/>
      <c r="AD1" s="8"/>
      <c r="AE1" s="7"/>
      <c r="AF1" s="9"/>
      <c r="AG1" s="9"/>
      <c r="AH1" s="10"/>
      <c r="AI1" s="11"/>
      <c r="AJ1" s="11"/>
    </row>
    <row r="2" spans="2:36" s="16" customFormat="1" ht="19.05" customHeight="1" thickBot="1" x14ac:dyDescent="0.35">
      <c r="B2" s="21"/>
      <c r="C2" s="14"/>
      <c r="D2" s="57">
        <v>1</v>
      </c>
      <c r="E2" s="57">
        <v>2</v>
      </c>
      <c r="F2" s="57">
        <v>3</v>
      </c>
      <c r="G2" s="57">
        <v>4</v>
      </c>
      <c r="H2" s="57">
        <v>5</v>
      </c>
      <c r="I2" s="57">
        <v>6</v>
      </c>
      <c r="J2" s="57">
        <v>7</v>
      </c>
      <c r="K2" s="57">
        <v>8</v>
      </c>
      <c r="L2" s="57">
        <v>9</v>
      </c>
      <c r="M2" s="57">
        <v>10</v>
      </c>
      <c r="N2" s="57">
        <v>11</v>
      </c>
      <c r="O2" s="57">
        <v>12</v>
      </c>
      <c r="P2" s="57">
        <v>13</v>
      </c>
      <c r="Q2" s="15"/>
      <c r="R2" s="15"/>
    </row>
    <row r="3" spans="2:36" s="16" customFormat="1" ht="19.05" customHeight="1" thickBot="1" x14ac:dyDescent="0.4">
      <c r="B3" s="79" t="s">
        <v>119</v>
      </c>
      <c r="C3" s="17"/>
      <c r="D3" s="71">
        <v>45011</v>
      </c>
      <c r="E3" s="71">
        <v>45391</v>
      </c>
      <c r="F3" s="71">
        <v>45405</v>
      </c>
      <c r="G3" s="71">
        <v>45419</v>
      </c>
      <c r="H3" s="71">
        <v>45433</v>
      </c>
      <c r="I3" s="71">
        <v>45440</v>
      </c>
      <c r="J3" s="101">
        <v>45447</v>
      </c>
      <c r="K3" s="71">
        <v>45468</v>
      </c>
      <c r="L3" s="71"/>
      <c r="M3" s="71"/>
      <c r="N3" s="100"/>
      <c r="O3" s="71"/>
      <c r="P3" s="71"/>
      <c r="Q3" s="47" t="s">
        <v>114</v>
      </c>
      <c r="R3" s="19" t="s">
        <v>115</v>
      </c>
      <c r="T3" s="23"/>
      <c r="U3" s="26">
        <v>6</v>
      </c>
      <c r="V3" s="24" t="s">
        <v>127</v>
      </c>
      <c r="W3" s="24" t="s">
        <v>128</v>
      </c>
      <c r="X3" s="24"/>
      <c r="Y3" s="25"/>
    </row>
    <row r="4" spans="2:36" ht="19.05" customHeight="1" thickBot="1" x14ac:dyDescent="0.35">
      <c r="B4" s="58" t="s">
        <v>92</v>
      </c>
      <c r="C4" s="80" t="s">
        <v>116</v>
      </c>
      <c r="D4" s="59">
        <v>17</v>
      </c>
      <c r="E4" s="59">
        <v>12</v>
      </c>
      <c r="F4" s="59">
        <v>18</v>
      </c>
      <c r="G4" s="59">
        <v>15</v>
      </c>
      <c r="H4" s="59"/>
      <c r="I4" s="59"/>
      <c r="J4" s="59">
        <v>23</v>
      </c>
      <c r="K4" s="59">
        <v>15</v>
      </c>
      <c r="L4" s="59"/>
      <c r="M4" s="59"/>
      <c r="N4" s="59"/>
      <c r="O4" s="59"/>
      <c r="P4" s="59"/>
      <c r="Q4" s="60">
        <f>IF($R4&lt;$U$3,SUM($D4:$P4),SUM($T4:$Y4))</f>
        <v>100</v>
      </c>
      <c r="R4" s="61">
        <v>6</v>
      </c>
      <c r="T4" s="20">
        <f t="shared" ref="T4:T37" si="0">LARGE($D4:$P4,1)</f>
        <v>23</v>
      </c>
      <c r="U4" s="20">
        <f t="shared" ref="U4:U37" si="1">LARGE($D4:$P4,2)</f>
        <v>18</v>
      </c>
      <c r="V4" s="20">
        <f t="shared" ref="V4:V37" si="2">LARGE($D4:$P4,3)</f>
        <v>17</v>
      </c>
      <c r="W4" s="20">
        <f t="shared" ref="W4:W37" si="3">LARGE($D4:$P4,4)</f>
        <v>15</v>
      </c>
      <c r="X4" s="20">
        <f t="shared" ref="X4:X37" si="4">LARGE($D4:$P4,5)</f>
        <v>15</v>
      </c>
      <c r="Y4" s="29">
        <f t="shared" ref="Y4:Y37" si="5">LARGE($D4:$P4,6)</f>
        <v>12</v>
      </c>
      <c r="Z4" s="18"/>
    </row>
    <row r="5" spans="2:36" ht="19.05" customHeight="1" thickBot="1" x14ac:dyDescent="0.35">
      <c r="B5" s="62" t="s">
        <v>130</v>
      </c>
      <c r="C5" s="81" t="s">
        <v>116</v>
      </c>
      <c r="D5" s="63">
        <v>16</v>
      </c>
      <c r="E5" s="63">
        <v>13</v>
      </c>
      <c r="F5" s="63"/>
      <c r="G5" s="63">
        <v>16</v>
      </c>
      <c r="H5" s="63">
        <v>16</v>
      </c>
      <c r="I5" s="63"/>
      <c r="J5" s="63">
        <v>16</v>
      </c>
      <c r="K5" s="63">
        <v>17</v>
      </c>
      <c r="L5" s="63"/>
      <c r="M5" s="63"/>
      <c r="N5" s="63"/>
      <c r="O5" s="63"/>
      <c r="P5" s="63"/>
      <c r="Q5" s="45">
        <f>IF($R5&lt;$U$3,SUM($D5:$P5),SUM($T5:$Y5))</f>
        <v>94</v>
      </c>
      <c r="R5" s="38">
        <v>6</v>
      </c>
      <c r="T5" s="20">
        <f t="shared" si="0"/>
        <v>17</v>
      </c>
      <c r="U5" s="20">
        <f t="shared" si="1"/>
        <v>16</v>
      </c>
      <c r="V5" s="20">
        <f t="shared" si="2"/>
        <v>16</v>
      </c>
      <c r="W5" s="20">
        <f t="shared" si="3"/>
        <v>16</v>
      </c>
      <c r="X5" s="20">
        <f t="shared" si="4"/>
        <v>16</v>
      </c>
      <c r="Y5" s="29">
        <f t="shared" si="5"/>
        <v>13</v>
      </c>
    </row>
    <row r="6" spans="2:36" ht="19.05" customHeight="1" thickBot="1" x14ac:dyDescent="0.35">
      <c r="B6" s="62" t="s">
        <v>129</v>
      </c>
      <c r="C6" s="81" t="s">
        <v>116</v>
      </c>
      <c r="D6" s="63">
        <v>14</v>
      </c>
      <c r="E6" s="63"/>
      <c r="F6" s="63">
        <v>13</v>
      </c>
      <c r="G6" s="63">
        <v>19</v>
      </c>
      <c r="H6" s="63"/>
      <c r="I6" s="63">
        <v>17</v>
      </c>
      <c r="J6" s="63">
        <v>18</v>
      </c>
      <c r="K6" s="63"/>
      <c r="L6" s="63"/>
      <c r="M6" s="63"/>
      <c r="N6" s="63"/>
      <c r="O6" s="63"/>
      <c r="P6" s="63"/>
      <c r="Q6" s="45">
        <f>IF($R6&lt;$U$3,SUM($D6:$P6),SUM($T6:$Y6))</f>
        <v>81</v>
      </c>
      <c r="R6" s="38">
        <v>5</v>
      </c>
      <c r="T6" s="20">
        <f t="shared" si="0"/>
        <v>19</v>
      </c>
      <c r="U6" s="20">
        <f t="shared" si="1"/>
        <v>18</v>
      </c>
      <c r="V6" s="20">
        <f t="shared" si="2"/>
        <v>17</v>
      </c>
      <c r="W6" s="20">
        <f t="shared" si="3"/>
        <v>14</v>
      </c>
      <c r="X6" s="20">
        <f t="shared" si="4"/>
        <v>13</v>
      </c>
      <c r="Y6" s="29" t="e">
        <f t="shared" si="5"/>
        <v>#NUM!</v>
      </c>
      <c r="Z6" s="18"/>
    </row>
    <row r="7" spans="2:36" ht="19.05" customHeight="1" thickBot="1" x14ac:dyDescent="0.35">
      <c r="B7" s="62" t="s">
        <v>11</v>
      </c>
      <c r="C7" s="81" t="s">
        <v>116</v>
      </c>
      <c r="D7" s="63">
        <v>19</v>
      </c>
      <c r="E7" s="63"/>
      <c r="F7" s="63">
        <v>16</v>
      </c>
      <c r="G7" s="63">
        <v>18</v>
      </c>
      <c r="H7" s="63"/>
      <c r="I7" s="63"/>
      <c r="J7" s="63"/>
      <c r="K7" s="63">
        <v>17</v>
      </c>
      <c r="L7" s="63"/>
      <c r="M7" s="63"/>
      <c r="N7" s="63"/>
      <c r="O7" s="63"/>
      <c r="P7" s="63"/>
      <c r="Q7" s="45">
        <f>IF($R7&lt;$U$3,SUM($D7:$P7),SUM($T7:$Y7))</f>
        <v>70</v>
      </c>
      <c r="R7" s="38">
        <v>4</v>
      </c>
      <c r="T7" s="20">
        <f t="shared" si="0"/>
        <v>19</v>
      </c>
      <c r="U7" s="20">
        <f t="shared" si="1"/>
        <v>18</v>
      </c>
      <c r="V7" s="20">
        <f t="shared" si="2"/>
        <v>17</v>
      </c>
      <c r="W7" s="20">
        <f t="shared" si="3"/>
        <v>16</v>
      </c>
      <c r="X7" s="20" t="e">
        <f t="shared" si="4"/>
        <v>#NUM!</v>
      </c>
      <c r="Y7" s="29" t="e">
        <f t="shared" si="5"/>
        <v>#NUM!</v>
      </c>
      <c r="Z7" s="18"/>
    </row>
    <row r="8" spans="2:36" ht="19.05" customHeight="1" thickBot="1" x14ac:dyDescent="0.35">
      <c r="B8" s="62" t="s">
        <v>71</v>
      </c>
      <c r="C8" s="81" t="s">
        <v>116</v>
      </c>
      <c r="D8" s="64">
        <v>18</v>
      </c>
      <c r="E8" s="64"/>
      <c r="F8" s="63"/>
      <c r="G8" s="63">
        <v>17</v>
      </c>
      <c r="H8" s="63"/>
      <c r="I8" s="63"/>
      <c r="J8" s="63"/>
      <c r="K8" s="63">
        <v>16</v>
      </c>
      <c r="L8" s="63"/>
      <c r="M8" s="63"/>
      <c r="N8" s="63"/>
      <c r="O8" s="63"/>
      <c r="P8" s="63"/>
      <c r="Q8" s="45">
        <f>IF($R8&lt;$U$3,SUM($D8:$P8),SUM($T8:$Y8))</f>
        <v>51</v>
      </c>
      <c r="R8" s="38">
        <v>3</v>
      </c>
      <c r="T8" s="20">
        <f t="shared" si="0"/>
        <v>18</v>
      </c>
      <c r="U8" s="20">
        <f t="shared" si="1"/>
        <v>17</v>
      </c>
      <c r="V8" s="20">
        <f t="shared" si="2"/>
        <v>16</v>
      </c>
      <c r="W8" s="20" t="e">
        <f t="shared" si="3"/>
        <v>#NUM!</v>
      </c>
      <c r="X8" s="20" t="e">
        <f t="shared" si="4"/>
        <v>#NUM!</v>
      </c>
      <c r="Y8" s="29" t="e">
        <f t="shared" si="5"/>
        <v>#NUM!</v>
      </c>
      <c r="Z8" s="18"/>
    </row>
    <row r="9" spans="2:36" ht="19.05" customHeight="1" thickBot="1" x14ac:dyDescent="0.35">
      <c r="B9" s="62" t="s">
        <v>144</v>
      </c>
      <c r="C9" s="81" t="s">
        <v>116</v>
      </c>
      <c r="D9" s="63">
        <v>19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45">
        <f>IF($R9&lt;$U$3,SUM($D9:$P9),SUM($T9:$Y9))</f>
        <v>19</v>
      </c>
      <c r="R9" s="38">
        <v>1</v>
      </c>
      <c r="T9" s="20">
        <f t="shared" si="0"/>
        <v>19</v>
      </c>
      <c r="U9" s="20" t="e">
        <f t="shared" si="1"/>
        <v>#NUM!</v>
      </c>
      <c r="V9" s="20" t="e">
        <f t="shared" si="2"/>
        <v>#NUM!</v>
      </c>
      <c r="W9" s="20" t="e">
        <f t="shared" si="3"/>
        <v>#NUM!</v>
      </c>
      <c r="X9" s="20" t="e">
        <f t="shared" si="4"/>
        <v>#NUM!</v>
      </c>
      <c r="Y9" s="29" t="e">
        <f t="shared" si="5"/>
        <v>#NUM!</v>
      </c>
      <c r="Z9" s="18"/>
    </row>
    <row r="10" spans="2:36" ht="19.05" hidden="1" customHeight="1" thickBot="1" x14ac:dyDescent="0.35">
      <c r="B10" s="62"/>
      <c r="C10" s="81" t="s">
        <v>116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45">
        <f>IF($R10&lt;$U$3,SUM($D10:$P10),SUM($T10:$Y10))</f>
        <v>0</v>
      </c>
      <c r="R10" s="38">
        <v>1</v>
      </c>
      <c r="T10" s="20" t="e">
        <f t="shared" si="0"/>
        <v>#NUM!</v>
      </c>
      <c r="U10" s="20" t="e">
        <f t="shared" si="1"/>
        <v>#NUM!</v>
      </c>
      <c r="V10" s="20" t="e">
        <f t="shared" si="2"/>
        <v>#NUM!</v>
      </c>
      <c r="W10" s="20" t="e">
        <f t="shared" si="3"/>
        <v>#NUM!</v>
      </c>
      <c r="X10" s="20" t="e">
        <f t="shared" si="4"/>
        <v>#NUM!</v>
      </c>
      <c r="Y10" s="29" t="e">
        <f t="shared" si="5"/>
        <v>#NUM!</v>
      </c>
      <c r="Z10" s="18"/>
    </row>
    <row r="11" spans="2:36" ht="19.05" hidden="1" customHeight="1" thickBot="1" x14ac:dyDescent="0.35">
      <c r="B11" s="62"/>
      <c r="C11" s="81" t="s">
        <v>116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45">
        <f>IF($R11&lt;$U$3,SUM($D11:$P11),SUM($T11:$Y11))</f>
        <v>0</v>
      </c>
      <c r="R11" s="38">
        <v>1</v>
      </c>
      <c r="T11" s="20" t="e">
        <f t="shared" si="0"/>
        <v>#NUM!</v>
      </c>
      <c r="U11" s="20" t="e">
        <f t="shared" si="1"/>
        <v>#NUM!</v>
      </c>
      <c r="V11" s="20" t="e">
        <f t="shared" si="2"/>
        <v>#NUM!</v>
      </c>
      <c r="W11" s="20" t="e">
        <f t="shared" si="3"/>
        <v>#NUM!</v>
      </c>
      <c r="X11" s="20" t="e">
        <f t="shared" si="4"/>
        <v>#NUM!</v>
      </c>
      <c r="Y11" s="29" t="e">
        <f t="shared" si="5"/>
        <v>#NUM!</v>
      </c>
      <c r="Z11" s="18"/>
    </row>
    <row r="12" spans="2:36" ht="19.05" hidden="1" customHeight="1" thickBot="1" x14ac:dyDescent="0.35">
      <c r="B12" s="62"/>
      <c r="C12" s="81" t="s">
        <v>116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45">
        <f>IF($R12&lt;$U$3,SUM($D12:$P12),SUM($T12:$Y12))</f>
        <v>0</v>
      </c>
      <c r="R12" s="38">
        <v>1</v>
      </c>
      <c r="T12" s="20" t="e">
        <f t="shared" si="0"/>
        <v>#NUM!</v>
      </c>
      <c r="U12" s="20" t="e">
        <f t="shared" si="1"/>
        <v>#NUM!</v>
      </c>
      <c r="V12" s="20" t="e">
        <f t="shared" si="2"/>
        <v>#NUM!</v>
      </c>
      <c r="W12" s="20" t="e">
        <f t="shared" si="3"/>
        <v>#NUM!</v>
      </c>
      <c r="X12" s="20" t="e">
        <f t="shared" si="4"/>
        <v>#NUM!</v>
      </c>
      <c r="Y12" s="29" t="e">
        <f t="shared" si="5"/>
        <v>#NUM!</v>
      </c>
      <c r="Z12" s="18"/>
    </row>
    <row r="13" spans="2:36" ht="19.05" customHeight="1" thickBot="1" x14ac:dyDescent="0.35">
      <c r="B13" s="58" t="s">
        <v>74</v>
      </c>
      <c r="C13" s="80" t="s">
        <v>117</v>
      </c>
      <c r="D13" s="59">
        <v>14</v>
      </c>
      <c r="E13" s="59">
        <v>16</v>
      </c>
      <c r="F13" s="59">
        <v>14</v>
      </c>
      <c r="G13" s="59">
        <v>9</v>
      </c>
      <c r="H13" s="59">
        <v>16</v>
      </c>
      <c r="I13" s="59">
        <v>19</v>
      </c>
      <c r="J13" s="59">
        <v>13</v>
      </c>
      <c r="K13" s="59">
        <v>17</v>
      </c>
      <c r="L13" s="59"/>
      <c r="M13" s="59"/>
      <c r="N13" s="59"/>
      <c r="O13" s="59"/>
      <c r="P13" s="59"/>
      <c r="Q13" s="73">
        <f>IF($R13&lt;$U$3,SUM($D13:$P13),SUM($T13:$Y13))</f>
        <v>96</v>
      </c>
      <c r="R13" s="72">
        <v>8</v>
      </c>
      <c r="T13" s="20">
        <f t="shared" si="0"/>
        <v>19</v>
      </c>
      <c r="U13" s="20">
        <f t="shared" si="1"/>
        <v>17</v>
      </c>
      <c r="V13" s="20">
        <f t="shared" si="2"/>
        <v>16</v>
      </c>
      <c r="W13" s="20">
        <f t="shared" si="3"/>
        <v>16</v>
      </c>
      <c r="X13" s="20">
        <f t="shared" si="4"/>
        <v>14</v>
      </c>
      <c r="Y13" s="29">
        <f t="shared" si="5"/>
        <v>14</v>
      </c>
      <c r="Z13" s="18"/>
    </row>
    <row r="14" spans="2:36" ht="19.05" customHeight="1" thickBot="1" x14ac:dyDescent="0.35">
      <c r="B14" s="62" t="s">
        <v>63</v>
      </c>
      <c r="C14" s="81" t="s">
        <v>117</v>
      </c>
      <c r="D14" s="63">
        <v>16</v>
      </c>
      <c r="E14" s="63"/>
      <c r="F14" s="63">
        <v>16</v>
      </c>
      <c r="G14" s="63"/>
      <c r="H14" s="63">
        <v>18</v>
      </c>
      <c r="I14" s="63"/>
      <c r="J14" s="63">
        <v>15</v>
      </c>
      <c r="K14" s="63">
        <v>16</v>
      </c>
      <c r="L14" s="63"/>
      <c r="M14" s="63"/>
      <c r="N14" s="63"/>
      <c r="O14" s="63"/>
      <c r="P14" s="63"/>
      <c r="Q14" s="67">
        <f>IF($R14&lt;$U$3,SUM($D14:$P14),SUM($T14:$Y14))</f>
        <v>81</v>
      </c>
      <c r="R14" s="68">
        <v>5</v>
      </c>
      <c r="T14" s="20">
        <f t="shared" si="0"/>
        <v>18</v>
      </c>
      <c r="U14" s="20">
        <f t="shared" si="1"/>
        <v>16</v>
      </c>
      <c r="V14" s="20">
        <f t="shared" si="2"/>
        <v>16</v>
      </c>
      <c r="W14" s="20">
        <f t="shared" si="3"/>
        <v>16</v>
      </c>
      <c r="X14" s="20">
        <f t="shared" si="4"/>
        <v>15</v>
      </c>
      <c r="Y14" s="29" t="e">
        <f t="shared" si="5"/>
        <v>#NUM!</v>
      </c>
    </row>
    <row r="15" spans="2:36" ht="19.05" customHeight="1" thickBot="1" x14ac:dyDescent="0.35">
      <c r="B15" s="62" t="s">
        <v>137</v>
      </c>
      <c r="C15" s="81" t="s">
        <v>117</v>
      </c>
      <c r="D15" s="63">
        <v>17</v>
      </c>
      <c r="E15" s="63">
        <v>14</v>
      </c>
      <c r="F15" s="63"/>
      <c r="G15" s="63"/>
      <c r="H15" s="63">
        <v>20</v>
      </c>
      <c r="I15" s="63"/>
      <c r="J15" s="63">
        <v>10</v>
      </c>
      <c r="K15" s="63">
        <v>16</v>
      </c>
      <c r="L15" s="63"/>
      <c r="M15" s="63"/>
      <c r="N15" s="63"/>
      <c r="O15" s="63"/>
      <c r="P15" s="63"/>
      <c r="Q15" s="67">
        <f>IF($R15&lt;$U$3,SUM($D15:$P15),SUM($T15:$Y15))</f>
        <v>77</v>
      </c>
      <c r="R15" s="68">
        <v>5</v>
      </c>
      <c r="T15" s="20">
        <f t="shared" si="0"/>
        <v>20</v>
      </c>
      <c r="U15" s="20">
        <f t="shared" si="1"/>
        <v>17</v>
      </c>
      <c r="V15" s="20">
        <f t="shared" si="2"/>
        <v>16</v>
      </c>
      <c r="W15" s="20">
        <f t="shared" si="3"/>
        <v>14</v>
      </c>
      <c r="X15" s="20">
        <f t="shared" si="4"/>
        <v>10</v>
      </c>
      <c r="Y15" s="29" t="e">
        <f t="shared" si="5"/>
        <v>#NUM!</v>
      </c>
    </row>
    <row r="16" spans="2:36" ht="19.05" customHeight="1" thickBot="1" x14ac:dyDescent="0.35">
      <c r="B16" s="62" t="s">
        <v>136</v>
      </c>
      <c r="C16" s="81" t="s">
        <v>117</v>
      </c>
      <c r="D16" s="63">
        <v>19</v>
      </c>
      <c r="E16" s="63">
        <v>21</v>
      </c>
      <c r="F16" s="63"/>
      <c r="G16" s="63"/>
      <c r="H16" s="63">
        <v>15</v>
      </c>
      <c r="I16" s="63"/>
      <c r="J16" s="63">
        <v>18</v>
      </c>
      <c r="K16" s="63"/>
      <c r="L16" s="63"/>
      <c r="M16" s="63"/>
      <c r="N16" s="63"/>
      <c r="O16" s="63"/>
      <c r="P16" s="63"/>
      <c r="Q16" s="67">
        <f>IF($R16&lt;$U$3,SUM($D16:$P16),SUM($T16:$Y16))</f>
        <v>73</v>
      </c>
      <c r="R16" s="68">
        <v>4</v>
      </c>
      <c r="T16" s="20">
        <f t="shared" si="0"/>
        <v>21</v>
      </c>
      <c r="U16" s="20">
        <f t="shared" si="1"/>
        <v>19</v>
      </c>
      <c r="V16" s="20">
        <f t="shared" si="2"/>
        <v>18</v>
      </c>
      <c r="W16" s="20">
        <f t="shared" si="3"/>
        <v>15</v>
      </c>
      <c r="X16" s="20" t="e">
        <f t="shared" si="4"/>
        <v>#NUM!</v>
      </c>
      <c r="Y16" s="29" t="e">
        <f t="shared" si="5"/>
        <v>#NUM!</v>
      </c>
    </row>
    <row r="17" spans="2:26" ht="19.05" customHeight="1" thickBot="1" x14ac:dyDescent="0.35">
      <c r="B17" s="62" t="s">
        <v>151</v>
      </c>
      <c r="C17" s="81" t="s">
        <v>117</v>
      </c>
      <c r="D17" s="63"/>
      <c r="E17" s="63">
        <v>17</v>
      </c>
      <c r="F17" s="63"/>
      <c r="G17" s="63"/>
      <c r="H17" s="63">
        <v>18</v>
      </c>
      <c r="I17" s="63"/>
      <c r="J17" s="63">
        <v>20</v>
      </c>
      <c r="K17" s="63">
        <v>16</v>
      </c>
      <c r="L17" s="63"/>
      <c r="M17" s="63"/>
      <c r="N17" s="63"/>
      <c r="O17" s="63"/>
      <c r="P17" s="63"/>
      <c r="Q17" s="67">
        <f>IF($R17&lt;$U$3,SUM($D17:$P17),SUM($T17:$Y17))</f>
        <v>71</v>
      </c>
      <c r="R17" s="68">
        <v>4</v>
      </c>
      <c r="T17" s="20">
        <f t="shared" si="0"/>
        <v>20</v>
      </c>
      <c r="U17" s="20">
        <f t="shared" si="1"/>
        <v>18</v>
      </c>
      <c r="V17" s="20">
        <f t="shared" si="2"/>
        <v>17</v>
      </c>
      <c r="W17" s="20">
        <f t="shared" si="3"/>
        <v>16</v>
      </c>
      <c r="X17" s="20" t="e">
        <f t="shared" si="4"/>
        <v>#NUM!</v>
      </c>
      <c r="Y17" s="29" t="e">
        <f t="shared" si="5"/>
        <v>#NUM!</v>
      </c>
      <c r="Z17" s="18"/>
    </row>
    <row r="18" spans="2:26" ht="19.05" customHeight="1" thickBot="1" x14ac:dyDescent="0.35">
      <c r="B18" s="62" t="s">
        <v>59</v>
      </c>
      <c r="C18" s="81" t="s">
        <v>117</v>
      </c>
      <c r="D18" s="63">
        <v>17</v>
      </c>
      <c r="E18" s="63">
        <v>14</v>
      </c>
      <c r="F18" s="63">
        <v>16</v>
      </c>
      <c r="G18" s="63"/>
      <c r="H18" s="63">
        <v>14</v>
      </c>
      <c r="I18" s="63"/>
      <c r="J18" s="63"/>
      <c r="K18" s="63"/>
      <c r="L18" s="63"/>
      <c r="M18" s="63"/>
      <c r="N18" s="63"/>
      <c r="O18" s="63"/>
      <c r="P18" s="63"/>
      <c r="Q18" s="67">
        <f>IF($R18&lt;$U$3,SUM($D18:$P18),SUM($T18:$Y18))</f>
        <v>61</v>
      </c>
      <c r="R18" s="68">
        <v>4</v>
      </c>
      <c r="T18" s="20">
        <f t="shared" si="0"/>
        <v>17</v>
      </c>
      <c r="U18" s="20">
        <f t="shared" si="1"/>
        <v>16</v>
      </c>
      <c r="V18" s="20">
        <f t="shared" si="2"/>
        <v>14</v>
      </c>
      <c r="W18" s="20">
        <f t="shared" si="3"/>
        <v>14</v>
      </c>
      <c r="X18" s="20" t="e">
        <f t="shared" si="4"/>
        <v>#NUM!</v>
      </c>
      <c r="Y18" s="29" t="e">
        <f t="shared" si="5"/>
        <v>#NUM!</v>
      </c>
      <c r="Z18" s="18"/>
    </row>
    <row r="19" spans="2:26" ht="19.05" customHeight="1" thickBot="1" x14ac:dyDescent="0.35">
      <c r="B19" s="62" t="s">
        <v>133</v>
      </c>
      <c r="C19" s="81" t="s">
        <v>117</v>
      </c>
      <c r="D19" s="63">
        <v>19</v>
      </c>
      <c r="E19" s="63"/>
      <c r="F19" s="63"/>
      <c r="G19" s="63"/>
      <c r="H19" s="63">
        <v>16</v>
      </c>
      <c r="I19" s="63"/>
      <c r="J19" s="63">
        <v>18</v>
      </c>
      <c r="K19" s="63"/>
      <c r="L19" s="63"/>
      <c r="M19" s="63"/>
      <c r="N19" s="63"/>
      <c r="O19" s="63"/>
      <c r="P19" s="63"/>
      <c r="Q19" s="67">
        <f>IF($R19&lt;$U$3,SUM($D19:$P19),SUM($T19:$Y19))</f>
        <v>53</v>
      </c>
      <c r="R19" s="68">
        <v>3</v>
      </c>
      <c r="T19" s="20">
        <f t="shared" si="0"/>
        <v>19</v>
      </c>
      <c r="U19" s="20">
        <f t="shared" si="1"/>
        <v>18</v>
      </c>
      <c r="V19" s="20">
        <f t="shared" si="2"/>
        <v>16</v>
      </c>
      <c r="W19" s="20" t="e">
        <f t="shared" si="3"/>
        <v>#NUM!</v>
      </c>
      <c r="X19" s="20" t="e">
        <f t="shared" si="4"/>
        <v>#NUM!</v>
      </c>
      <c r="Y19" s="29" t="e">
        <f t="shared" si="5"/>
        <v>#NUM!</v>
      </c>
      <c r="Z19" s="18"/>
    </row>
    <row r="20" spans="2:26" ht="19.05" customHeight="1" thickBot="1" x14ac:dyDescent="0.35">
      <c r="B20" s="62" t="s">
        <v>135</v>
      </c>
      <c r="C20" s="81" t="s">
        <v>117</v>
      </c>
      <c r="D20" s="63">
        <v>15</v>
      </c>
      <c r="E20" s="63">
        <v>13</v>
      </c>
      <c r="F20" s="63"/>
      <c r="G20" s="63"/>
      <c r="H20" s="63"/>
      <c r="I20" s="63"/>
      <c r="J20" s="63">
        <v>18</v>
      </c>
      <c r="K20" s="63"/>
      <c r="L20" s="63"/>
      <c r="M20" s="63"/>
      <c r="N20" s="63"/>
      <c r="O20" s="63"/>
      <c r="P20" s="63"/>
      <c r="Q20" s="67">
        <f>IF($R20&lt;$U$3,SUM($D20:$P20),SUM($T20:$Y20))</f>
        <v>46</v>
      </c>
      <c r="R20" s="68">
        <v>3</v>
      </c>
      <c r="T20" s="20">
        <f t="shared" si="0"/>
        <v>18</v>
      </c>
      <c r="U20" s="20">
        <f t="shared" si="1"/>
        <v>15</v>
      </c>
      <c r="V20" s="20">
        <f t="shared" si="2"/>
        <v>13</v>
      </c>
      <c r="W20" s="20" t="e">
        <f t="shared" si="3"/>
        <v>#NUM!</v>
      </c>
      <c r="X20" s="20" t="e">
        <f t="shared" si="4"/>
        <v>#NUM!</v>
      </c>
      <c r="Y20" s="29" t="e">
        <f t="shared" si="5"/>
        <v>#NUM!</v>
      </c>
      <c r="Z20" s="18"/>
    </row>
    <row r="21" spans="2:26" ht="19.05" customHeight="1" thickBot="1" x14ac:dyDescent="0.35">
      <c r="B21" s="62" t="s">
        <v>72</v>
      </c>
      <c r="C21" s="81" t="s">
        <v>117</v>
      </c>
      <c r="D21" s="63"/>
      <c r="E21" s="63">
        <v>20</v>
      </c>
      <c r="F21" s="63"/>
      <c r="G21" s="63">
        <v>20</v>
      </c>
      <c r="H21" s="63"/>
      <c r="I21" s="63"/>
      <c r="J21" s="63"/>
      <c r="K21" s="63"/>
      <c r="L21" s="63"/>
      <c r="M21" s="63"/>
      <c r="N21" s="63"/>
      <c r="O21" s="63"/>
      <c r="P21" s="63"/>
      <c r="Q21" s="67">
        <f>IF($R21&lt;$U$3,SUM($D21:$P21),SUM($T21:$Y21))</f>
        <v>40</v>
      </c>
      <c r="R21" s="68">
        <v>2</v>
      </c>
      <c r="T21" s="20">
        <f t="shared" si="0"/>
        <v>20</v>
      </c>
      <c r="U21" s="20">
        <f t="shared" si="1"/>
        <v>20</v>
      </c>
      <c r="V21" s="20" t="e">
        <f t="shared" si="2"/>
        <v>#NUM!</v>
      </c>
      <c r="W21" s="20" t="e">
        <f t="shared" si="3"/>
        <v>#NUM!</v>
      </c>
      <c r="X21" s="20" t="e">
        <f t="shared" si="4"/>
        <v>#NUM!</v>
      </c>
      <c r="Y21" s="29" t="e">
        <f t="shared" si="5"/>
        <v>#NUM!</v>
      </c>
      <c r="Z21" s="18"/>
    </row>
    <row r="22" spans="2:26" ht="19.05" customHeight="1" thickBot="1" x14ac:dyDescent="0.35">
      <c r="B22" s="65" t="s">
        <v>16</v>
      </c>
      <c r="C22" s="82" t="s">
        <v>117</v>
      </c>
      <c r="D22" s="66"/>
      <c r="E22" s="66"/>
      <c r="F22" s="66"/>
      <c r="G22" s="66">
        <v>17</v>
      </c>
      <c r="H22" s="66"/>
      <c r="I22" s="66"/>
      <c r="J22" s="66"/>
      <c r="K22" s="66"/>
      <c r="L22" s="66"/>
      <c r="M22" s="66"/>
      <c r="N22" s="66"/>
      <c r="O22" s="66"/>
      <c r="P22" s="66"/>
      <c r="Q22" s="77">
        <f>IF($R22&lt;$U$3,SUM($D22:$P22),SUM($T22:$Y22))</f>
        <v>17</v>
      </c>
      <c r="R22" s="78">
        <v>1</v>
      </c>
      <c r="T22" s="20">
        <f t="shared" si="0"/>
        <v>17</v>
      </c>
      <c r="U22" s="20" t="e">
        <f t="shared" si="1"/>
        <v>#NUM!</v>
      </c>
      <c r="V22" s="20" t="e">
        <f t="shared" si="2"/>
        <v>#NUM!</v>
      </c>
      <c r="W22" s="20" t="e">
        <f t="shared" si="3"/>
        <v>#NUM!</v>
      </c>
      <c r="X22" s="20" t="e">
        <f t="shared" si="4"/>
        <v>#NUM!</v>
      </c>
      <c r="Y22" s="29" t="e">
        <f t="shared" si="5"/>
        <v>#NUM!</v>
      </c>
      <c r="Z22" s="18"/>
    </row>
    <row r="23" spans="2:26" ht="19.05" hidden="1" customHeight="1" thickBot="1" x14ac:dyDescent="0.35">
      <c r="B23" s="65"/>
      <c r="C23" s="82" t="s">
        <v>117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77">
        <f>IF($R23&lt;$U$3,SUM($D23:$P23),SUM($T23:$Y23))</f>
        <v>0</v>
      </c>
      <c r="R23" s="78"/>
      <c r="T23" s="20" t="e">
        <f t="shared" si="0"/>
        <v>#NUM!</v>
      </c>
      <c r="U23" s="20" t="e">
        <f t="shared" si="1"/>
        <v>#NUM!</v>
      </c>
      <c r="V23" s="20" t="e">
        <f t="shared" si="2"/>
        <v>#NUM!</v>
      </c>
      <c r="W23" s="20" t="e">
        <f t="shared" si="3"/>
        <v>#NUM!</v>
      </c>
      <c r="X23" s="20" t="e">
        <f t="shared" si="4"/>
        <v>#NUM!</v>
      </c>
      <c r="Y23" s="29" t="e">
        <f t="shared" si="5"/>
        <v>#NUM!</v>
      </c>
      <c r="Z23" s="18"/>
    </row>
    <row r="24" spans="2:26" ht="19.05" hidden="1" customHeight="1" thickBot="1" x14ac:dyDescent="0.35">
      <c r="B24" s="65"/>
      <c r="C24" s="82" t="s">
        <v>117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7">
        <f>IF($R24&lt;$U$3,SUM($D24:$P24),SUM($T24:$Y24))</f>
        <v>0</v>
      </c>
      <c r="R24" s="78"/>
      <c r="T24" s="20" t="e">
        <f t="shared" si="0"/>
        <v>#NUM!</v>
      </c>
      <c r="U24" s="20" t="e">
        <f t="shared" si="1"/>
        <v>#NUM!</v>
      </c>
      <c r="V24" s="20" t="e">
        <f t="shared" si="2"/>
        <v>#NUM!</v>
      </c>
      <c r="W24" s="20" t="e">
        <f t="shared" si="3"/>
        <v>#NUM!</v>
      </c>
      <c r="X24" s="20" t="e">
        <f t="shared" si="4"/>
        <v>#NUM!</v>
      </c>
      <c r="Y24" s="29" t="e">
        <f t="shared" si="5"/>
        <v>#NUM!</v>
      </c>
      <c r="Z24" s="18"/>
    </row>
    <row r="25" spans="2:26" ht="19.05" hidden="1" customHeight="1" thickBot="1" x14ac:dyDescent="0.35">
      <c r="B25" s="65"/>
      <c r="C25" s="82" t="s">
        <v>117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7">
        <f>IF($R25&lt;$U$3,SUM($D25:$P25),SUM($T25:$Y25))</f>
        <v>0</v>
      </c>
      <c r="R25" s="78"/>
      <c r="T25" s="20" t="e">
        <f t="shared" si="0"/>
        <v>#NUM!</v>
      </c>
      <c r="U25" s="20" t="e">
        <f t="shared" si="1"/>
        <v>#NUM!</v>
      </c>
      <c r="V25" s="20" t="e">
        <f t="shared" si="2"/>
        <v>#NUM!</v>
      </c>
      <c r="W25" s="20" t="e">
        <f t="shared" si="3"/>
        <v>#NUM!</v>
      </c>
      <c r="X25" s="20" t="e">
        <f t="shared" si="4"/>
        <v>#NUM!</v>
      </c>
      <c r="Y25" s="29" t="e">
        <f t="shared" si="5"/>
        <v>#NUM!</v>
      </c>
      <c r="Z25" s="18"/>
    </row>
    <row r="26" spans="2:26" ht="19.05" customHeight="1" thickBot="1" x14ac:dyDescent="0.35">
      <c r="B26" s="58" t="s">
        <v>4</v>
      </c>
      <c r="C26" s="98" t="s">
        <v>118</v>
      </c>
      <c r="D26" s="59">
        <v>12</v>
      </c>
      <c r="E26" s="59">
        <v>10</v>
      </c>
      <c r="F26" s="59">
        <v>16</v>
      </c>
      <c r="G26" s="59">
        <v>12</v>
      </c>
      <c r="H26" s="59">
        <v>15</v>
      </c>
      <c r="I26" s="59">
        <v>20</v>
      </c>
      <c r="J26" s="59">
        <v>20</v>
      </c>
      <c r="K26" s="59">
        <v>21</v>
      </c>
      <c r="L26" s="59"/>
      <c r="M26" s="59"/>
      <c r="N26" s="59"/>
      <c r="O26" s="59"/>
      <c r="P26" s="59"/>
      <c r="Q26" s="73">
        <f>IF($R26&lt;$U$3,SUM($D26:$P26),SUM($T26:$Y26))</f>
        <v>104</v>
      </c>
      <c r="R26" s="61">
        <v>8</v>
      </c>
      <c r="T26" s="20">
        <f t="shared" si="0"/>
        <v>21</v>
      </c>
      <c r="U26" s="20">
        <f t="shared" si="1"/>
        <v>20</v>
      </c>
      <c r="V26" s="20">
        <f t="shared" si="2"/>
        <v>20</v>
      </c>
      <c r="W26" s="20">
        <f t="shared" si="3"/>
        <v>16</v>
      </c>
      <c r="X26" s="20">
        <f t="shared" si="4"/>
        <v>15</v>
      </c>
      <c r="Y26" s="29">
        <f t="shared" si="5"/>
        <v>12</v>
      </c>
      <c r="Z26" s="12"/>
    </row>
    <row r="27" spans="2:26" ht="19.05" customHeight="1" thickBot="1" x14ac:dyDescent="0.35">
      <c r="B27" s="102" t="s">
        <v>132</v>
      </c>
      <c r="C27" s="103" t="s">
        <v>118</v>
      </c>
      <c r="D27" s="88">
        <v>20</v>
      </c>
      <c r="E27" s="88">
        <v>16</v>
      </c>
      <c r="F27" s="88"/>
      <c r="G27" s="88"/>
      <c r="H27" s="88">
        <v>19</v>
      </c>
      <c r="I27" s="88"/>
      <c r="J27" s="88">
        <v>21</v>
      </c>
      <c r="K27" s="88">
        <v>17</v>
      </c>
      <c r="L27" s="88"/>
      <c r="M27" s="88"/>
      <c r="N27" s="88"/>
      <c r="O27" s="88"/>
      <c r="P27" s="88"/>
      <c r="Q27" s="90">
        <f>IF($R27&lt;$U$3,SUM($D27:$P27),SUM($T27:$Y27))</f>
        <v>93</v>
      </c>
      <c r="R27" s="91">
        <v>5</v>
      </c>
      <c r="T27" s="20">
        <f t="shared" si="0"/>
        <v>21</v>
      </c>
      <c r="U27" s="20">
        <f t="shared" si="1"/>
        <v>20</v>
      </c>
      <c r="V27" s="20">
        <f t="shared" si="2"/>
        <v>19</v>
      </c>
      <c r="W27" s="20">
        <f t="shared" si="3"/>
        <v>17</v>
      </c>
      <c r="X27" s="20">
        <f t="shared" si="4"/>
        <v>16</v>
      </c>
      <c r="Y27" s="29" t="e">
        <f t="shared" si="5"/>
        <v>#NUM!</v>
      </c>
      <c r="Z27" s="12"/>
    </row>
    <row r="28" spans="2:26" ht="19.05" customHeight="1" thickBot="1" x14ac:dyDescent="0.35">
      <c r="B28" s="34" t="s">
        <v>146</v>
      </c>
      <c r="C28" s="84" t="s">
        <v>118</v>
      </c>
      <c r="D28" s="63">
        <v>18</v>
      </c>
      <c r="E28" s="63">
        <v>9</v>
      </c>
      <c r="F28" s="35">
        <v>11</v>
      </c>
      <c r="G28" s="35"/>
      <c r="H28" s="35">
        <v>17</v>
      </c>
      <c r="I28" s="35">
        <v>10</v>
      </c>
      <c r="J28" s="35">
        <v>14</v>
      </c>
      <c r="K28" s="35">
        <v>9</v>
      </c>
      <c r="L28" s="35"/>
      <c r="M28" s="35"/>
      <c r="N28" s="35"/>
      <c r="O28" s="35"/>
      <c r="P28" s="35"/>
      <c r="Q28" s="67">
        <f>IF($R28&lt;$U$3,SUM($D28:$P28),SUM($T28:$Y28))</f>
        <v>79</v>
      </c>
      <c r="R28" s="38">
        <v>7</v>
      </c>
      <c r="T28" s="20">
        <f t="shared" si="0"/>
        <v>18</v>
      </c>
      <c r="U28" s="20">
        <f t="shared" si="1"/>
        <v>17</v>
      </c>
      <c r="V28" s="20">
        <f t="shared" si="2"/>
        <v>14</v>
      </c>
      <c r="W28" s="20">
        <f t="shared" si="3"/>
        <v>11</v>
      </c>
      <c r="X28" s="20">
        <f t="shared" si="4"/>
        <v>10</v>
      </c>
      <c r="Y28" s="29">
        <f t="shared" si="5"/>
        <v>9</v>
      </c>
      <c r="Z28" s="12"/>
    </row>
    <row r="29" spans="2:26" ht="19.05" customHeight="1" thickBot="1" x14ac:dyDescent="0.35">
      <c r="B29" s="34" t="s">
        <v>131</v>
      </c>
      <c r="C29" s="84" t="s">
        <v>118</v>
      </c>
      <c r="D29" s="63">
        <v>12</v>
      </c>
      <c r="E29" s="63">
        <v>11</v>
      </c>
      <c r="F29" s="35"/>
      <c r="G29" s="35"/>
      <c r="H29" s="35">
        <v>14</v>
      </c>
      <c r="I29" s="35"/>
      <c r="J29" s="35">
        <v>12</v>
      </c>
      <c r="K29" s="35">
        <v>16</v>
      </c>
      <c r="L29" s="35"/>
      <c r="M29" s="35"/>
      <c r="N29" s="35"/>
      <c r="O29" s="35"/>
      <c r="P29" s="35"/>
      <c r="Q29" s="67">
        <f>IF($R29&lt;$U$3,SUM($D29:$P29),SUM($T29:$Y29))</f>
        <v>65</v>
      </c>
      <c r="R29" s="38">
        <v>5</v>
      </c>
      <c r="T29" s="20">
        <f t="shared" si="0"/>
        <v>16</v>
      </c>
      <c r="U29" s="20">
        <f t="shared" si="1"/>
        <v>14</v>
      </c>
      <c r="V29" s="20">
        <f t="shared" si="2"/>
        <v>12</v>
      </c>
      <c r="W29" s="20">
        <f t="shared" si="3"/>
        <v>12</v>
      </c>
      <c r="X29" s="20">
        <f t="shared" si="4"/>
        <v>11</v>
      </c>
      <c r="Y29" s="29" t="e">
        <f t="shared" si="5"/>
        <v>#NUM!</v>
      </c>
      <c r="Z29" s="12"/>
    </row>
    <row r="30" spans="2:26" ht="19.05" customHeight="1" thickBot="1" x14ac:dyDescent="0.35">
      <c r="B30" s="34" t="s">
        <v>32</v>
      </c>
      <c r="C30" s="84" t="s">
        <v>118</v>
      </c>
      <c r="D30" s="63">
        <v>16</v>
      </c>
      <c r="E30" s="63"/>
      <c r="F30" s="35"/>
      <c r="G30" s="35"/>
      <c r="H30" s="35"/>
      <c r="I30" s="35"/>
      <c r="J30" s="35">
        <v>18</v>
      </c>
      <c r="K30" s="35">
        <v>21</v>
      </c>
      <c r="L30" s="35"/>
      <c r="M30" s="35"/>
      <c r="N30" s="35"/>
      <c r="O30" s="35"/>
      <c r="P30" s="35"/>
      <c r="Q30" s="67">
        <f>IF($R30&lt;$U$3,SUM($D30:$P30),SUM($T30:$Y30))</f>
        <v>55</v>
      </c>
      <c r="R30" s="38">
        <v>3</v>
      </c>
      <c r="T30" s="20">
        <f t="shared" si="0"/>
        <v>21</v>
      </c>
      <c r="U30" s="20">
        <f t="shared" si="1"/>
        <v>18</v>
      </c>
      <c r="V30" s="20">
        <f t="shared" si="2"/>
        <v>16</v>
      </c>
      <c r="W30" s="20" t="e">
        <f t="shared" si="3"/>
        <v>#NUM!</v>
      </c>
      <c r="X30" s="20" t="e">
        <f t="shared" si="4"/>
        <v>#NUM!</v>
      </c>
      <c r="Y30" s="29" t="e">
        <f t="shared" si="5"/>
        <v>#NUM!</v>
      </c>
    </row>
    <row r="31" spans="2:26" ht="19.05" customHeight="1" thickBot="1" x14ac:dyDescent="0.35">
      <c r="B31" s="34" t="s">
        <v>148</v>
      </c>
      <c r="C31" s="84" t="s">
        <v>118</v>
      </c>
      <c r="D31" s="63"/>
      <c r="E31" s="63">
        <v>14</v>
      </c>
      <c r="F31" s="35">
        <v>10</v>
      </c>
      <c r="G31" s="35">
        <v>15</v>
      </c>
      <c r="H31" s="35"/>
      <c r="I31" s="35"/>
      <c r="J31" s="35">
        <v>11</v>
      </c>
      <c r="K31" s="35"/>
      <c r="L31" s="35"/>
      <c r="M31" s="35"/>
      <c r="N31" s="35"/>
      <c r="O31" s="35"/>
      <c r="P31" s="35"/>
      <c r="Q31" s="67">
        <f>IF($R31&lt;$U$3,SUM($D31:$P31),SUM($T31:$Y31))</f>
        <v>50</v>
      </c>
      <c r="R31" s="38">
        <v>4</v>
      </c>
      <c r="T31" s="20">
        <f t="shared" si="0"/>
        <v>15</v>
      </c>
      <c r="U31" s="20">
        <f t="shared" si="1"/>
        <v>14</v>
      </c>
      <c r="V31" s="20">
        <f t="shared" si="2"/>
        <v>11</v>
      </c>
      <c r="W31" s="20">
        <f t="shared" si="3"/>
        <v>10</v>
      </c>
      <c r="X31" s="20" t="e">
        <f t="shared" si="4"/>
        <v>#NUM!</v>
      </c>
      <c r="Y31" s="29" t="e">
        <f t="shared" si="5"/>
        <v>#NUM!</v>
      </c>
    </row>
    <row r="32" spans="2:26" ht="19.05" customHeight="1" thickBot="1" x14ac:dyDescent="0.35">
      <c r="B32" s="34" t="s">
        <v>139</v>
      </c>
      <c r="C32" s="84" t="s">
        <v>118</v>
      </c>
      <c r="D32" s="63">
        <v>17</v>
      </c>
      <c r="E32" s="63">
        <v>13</v>
      </c>
      <c r="F32" s="35"/>
      <c r="G32" s="35"/>
      <c r="H32" s="35"/>
      <c r="I32" s="35">
        <v>19</v>
      </c>
      <c r="J32" s="35"/>
      <c r="K32" s="35"/>
      <c r="L32" s="35"/>
      <c r="M32" s="35"/>
      <c r="N32" s="35"/>
      <c r="O32" s="35"/>
      <c r="P32" s="35"/>
      <c r="Q32" s="67">
        <f>IF($R32&lt;$U$3,SUM($D32:$P32),SUM($T32:$Y32))</f>
        <v>49</v>
      </c>
      <c r="R32" s="38">
        <v>3</v>
      </c>
      <c r="T32" s="20">
        <f t="shared" si="0"/>
        <v>19</v>
      </c>
      <c r="U32" s="20">
        <f t="shared" si="1"/>
        <v>17</v>
      </c>
      <c r="V32" s="20">
        <f t="shared" si="2"/>
        <v>13</v>
      </c>
      <c r="W32" s="20" t="e">
        <f t="shared" si="3"/>
        <v>#NUM!</v>
      </c>
      <c r="X32" s="20" t="e">
        <f t="shared" si="4"/>
        <v>#NUM!</v>
      </c>
      <c r="Y32" s="29" t="e">
        <f t="shared" si="5"/>
        <v>#NUM!</v>
      </c>
    </row>
    <row r="33" spans="2:26" ht="19.05" customHeight="1" thickBot="1" x14ac:dyDescent="0.35">
      <c r="B33" s="34" t="s">
        <v>153</v>
      </c>
      <c r="C33" s="84" t="s">
        <v>118</v>
      </c>
      <c r="D33" s="63"/>
      <c r="E33" s="63"/>
      <c r="F33" s="35"/>
      <c r="G33" s="35"/>
      <c r="H33" s="35">
        <v>16</v>
      </c>
      <c r="I33" s="35"/>
      <c r="J33" s="35">
        <v>12</v>
      </c>
      <c r="K33" s="35">
        <v>16</v>
      </c>
      <c r="L33" s="35"/>
      <c r="M33" s="35"/>
      <c r="N33" s="35"/>
      <c r="O33" s="35"/>
      <c r="P33" s="35"/>
      <c r="Q33" s="67">
        <f>IF($R33&lt;$U$3,SUM($D33:$P33),SUM($T33:$Y33))</f>
        <v>44</v>
      </c>
      <c r="R33" s="38">
        <v>3</v>
      </c>
      <c r="T33" s="20">
        <f t="shared" si="0"/>
        <v>16</v>
      </c>
      <c r="U33" s="20">
        <f t="shared" si="1"/>
        <v>16</v>
      </c>
      <c r="V33" s="20">
        <f t="shared" si="2"/>
        <v>12</v>
      </c>
      <c r="W33" s="20" t="e">
        <f t="shared" si="3"/>
        <v>#NUM!</v>
      </c>
      <c r="X33" s="20" t="e">
        <f t="shared" si="4"/>
        <v>#NUM!</v>
      </c>
      <c r="Y33" s="29" t="e">
        <f t="shared" si="5"/>
        <v>#NUM!</v>
      </c>
    </row>
    <row r="34" spans="2:26" ht="19.05" customHeight="1" thickBot="1" x14ac:dyDescent="0.35">
      <c r="B34" s="62" t="s">
        <v>140</v>
      </c>
      <c r="C34" s="83" t="s">
        <v>118</v>
      </c>
      <c r="D34" s="63">
        <v>18</v>
      </c>
      <c r="E34" s="63"/>
      <c r="F34" s="63"/>
      <c r="G34" s="63"/>
      <c r="H34" s="63"/>
      <c r="I34" s="63"/>
      <c r="J34" s="63">
        <v>18</v>
      </c>
      <c r="K34" s="63"/>
      <c r="L34" s="63"/>
      <c r="M34" s="63"/>
      <c r="N34" s="63"/>
      <c r="O34" s="63"/>
      <c r="P34" s="63"/>
      <c r="Q34" s="67">
        <f>IF($R34&lt;$U$3,SUM($D34:$P34),SUM($T34:$Y34))</f>
        <v>36</v>
      </c>
      <c r="R34" s="38">
        <v>2</v>
      </c>
      <c r="T34" s="20">
        <f t="shared" si="0"/>
        <v>18</v>
      </c>
      <c r="U34" s="20">
        <f t="shared" si="1"/>
        <v>18</v>
      </c>
      <c r="V34" s="20" t="e">
        <f t="shared" si="2"/>
        <v>#NUM!</v>
      </c>
      <c r="W34" s="20" t="e">
        <f t="shared" si="3"/>
        <v>#NUM!</v>
      </c>
      <c r="X34" s="20" t="e">
        <f t="shared" si="4"/>
        <v>#NUM!</v>
      </c>
      <c r="Y34" s="29" t="e">
        <f t="shared" si="5"/>
        <v>#NUM!</v>
      </c>
    </row>
    <row r="35" spans="2:26" ht="19.05" customHeight="1" thickBot="1" x14ac:dyDescent="0.35">
      <c r="B35" s="34" t="s">
        <v>145</v>
      </c>
      <c r="C35" s="84" t="s">
        <v>118</v>
      </c>
      <c r="D35" s="63">
        <v>7</v>
      </c>
      <c r="E35" s="63"/>
      <c r="F35" s="35">
        <v>13</v>
      </c>
      <c r="G35" s="35"/>
      <c r="H35" s="35"/>
      <c r="I35" s="35"/>
      <c r="J35" s="35">
        <v>11</v>
      </c>
      <c r="K35" s="35"/>
      <c r="L35" s="35"/>
      <c r="M35" s="35"/>
      <c r="N35" s="35"/>
      <c r="O35" s="35"/>
      <c r="P35" s="35"/>
      <c r="Q35" s="67">
        <f>IF($R35&lt;$U$3,SUM($D35:$P35),SUM($T35:$Y35))</f>
        <v>31</v>
      </c>
      <c r="R35" s="38">
        <v>3</v>
      </c>
      <c r="T35" s="20">
        <f t="shared" si="0"/>
        <v>13</v>
      </c>
      <c r="U35" s="20">
        <f t="shared" si="1"/>
        <v>11</v>
      </c>
      <c r="V35" s="20">
        <f t="shared" si="2"/>
        <v>7</v>
      </c>
      <c r="W35" s="20" t="e">
        <f t="shared" si="3"/>
        <v>#NUM!</v>
      </c>
      <c r="X35" s="20" t="e">
        <f t="shared" si="4"/>
        <v>#NUM!</v>
      </c>
      <c r="Y35" s="29" t="e">
        <f t="shared" si="5"/>
        <v>#NUM!</v>
      </c>
    </row>
    <row r="36" spans="2:26" ht="19.05" customHeight="1" thickBot="1" x14ac:dyDescent="0.35">
      <c r="B36" s="34" t="s">
        <v>152</v>
      </c>
      <c r="C36" s="84" t="s">
        <v>118</v>
      </c>
      <c r="D36" s="63"/>
      <c r="E36" s="63"/>
      <c r="F36" s="35"/>
      <c r="G36" s="35">
        <v>24</v>
      </c>
      <c r="H36" s="35"/>
      <c r="I36" s="35"/>
      <c r="J36" s="35"/>
      <c r="K36" s="35"/>
      <c r="L36" s="35"/>
      <c r="M36" s="35"/>
      <c r="N36" s="35"/>
      <c r="O36" s="35"/>
      <c r="P36" s="35"/>
      <c r="Q36" s="67">
        <f>IF($R36&lt;$U$3,SUM($D36:$P36),SUM($T36:$Y36))</f>
        <v>24</v>
      </c>
      <c r="R36" s="38">
        <v>1</v>
      </c>
      <c r="T36" s="20">
        <f t="shared" si="0"/>
        <v>24</v>
      </c>
      <c r="U36" s="20" t="e">
        <f t="shared" si="1"/>
        <v>#NUM!</v>
      </c>
      <c r="V36" s="20" t="e">
        <f t="shared" si="2"/>
        <v>#NUM!</v>
      </c>
      <c r="W36" s="20" t="e">
        <f t="shared" si="3"/>
        <v>#NUM!</v>
      </c>
      <c r="X36" s="20" t="e">
        <f t="shared" si="4"/>
        <v>#NUM!</v>
      </c>
      <c r="Y36" s="29" t="e">
        <f t="shared" si="5"/>
        <v>#NUM!</v>
      </c>
      <c r="Z36" s="12"/>
    </row>
    <row r="37" spans="2:26" ht="19.05" customHeight="1" thickBot="1" x14ac:dyDescent="0.35">
      <c r="B37" s="34" t="s">
        <v>83</v>
      </c>
      <c r="C37" s="84" t="s">
        <v>118</v>
      </c>
      <c r="D37" s="63"/>
      <c r="E37" s="63">
        <v>13</v>
      </c>
      <c r="F37" s="35"/>
      <c r="G37" s="35"/>
      <c r="H37" s="35">
        <v>10</v>
      </c>
      <c r="I37" s="35"/>
      <c r="J37" s="35"/>
      <c r="K37" s="35"/>
      <c r="L37" s="35"/>
      <c r="M37" s="35"/>
      <c r="N37" s="35"/>
      <c r="O37" s="35"/>
      <c r="P37" s="35"/>
      <c r="Q37" s="67">
        <f>IF($R37&lt;$U$3,SUM($D37:$P37),SUM($T37:$Y37))</f>
        <v>23</v>
      </c>
      <c r="R37" s="38">
        <v>2</v>
      </c>
      <c r="T37" s="20">
        <f t="shared" si="0"/>
        <v>13</v>
      </c>
      <c r="U37" s="20">
        <f t="shared" si="1"/>
        <v>10</v>
      </c>
      <c r="V37" s="20" t="e">
        <f t="shared" si="2"/>
        <v>#NUM!</v>
      </c>
      <c r="W37" s="20" t="e">
        <f t="shared" si="3"/>
        <v>#NUM!</v>
      </c>
      <c r="X37" s="20" t="e">
        <f t="shared" si="4"/>
        <v>#NUM!</v>
      </c>
      <c r="Y37" s="29" t="e">
        <f t="shared" si="5"/>
        <v>#NUM!</v>
      </c>
    </row>
    <row r="38" spans="2:26" ht="19.05" customHeight="1" thickBot="1" x14ac:dyDescent="0.35">
      <c r="B38" s="34" t="s">
        <v>149</v>
      </c>
      <c r="C38" s="84" t="s">
        <v>118</v>
      </c>
      <c r="D38" s="63"/>
      <c r="E38" s="63"/>
      <c r="F38" s="35">
        <v>8</v>
      </c>
      <c r="G38" s="35"/>
      <c r="H38" s="35"/>
      <c r="I38" s="35">
        <v>15</v>
      </c>
      <c r="J38" s="35"/>
      <c r="K38" s="35"/>
      <c r="L38" s="35"/>
      <c r="M38" s="35"/>
      <c r="N38" s="35"/>
      <c r="O38" s="35"/>
      <c r="P38" s="35"/>
      <c r="Q38" s="67">
        <f>IF($R38&lt;$U$3,SUM($D38:$P38),SUM($T38:$Y38))</f>
        <v>23</v>
      </c>
      <c r="R38" s="38">
        <v>2</v>
      </c>
      <c r="T38" s="20">
        <f t="shared" ref="T38:T71" si="6">LARGE($D38:$P38,1)</f>
        <v>15</v>
      </c>
      <c r="U38" s="20">
        <f t="shared" ref="U38:U71" si="7">LARGE($D38:$P38,2)</f>
        <v>8</v>
      </c>
      <c r="V38" s="20" t="e">
        <f t="shared" ref="V38:V71" si="8">LARGE($D38:$P38,3)</f>
        <v>#NUM!</v>
      </c>
      <c r="W38" s="20" t="e">
        <f t="shared" ref="W38:W71" si="9">LARGE($D38:$P38,4)</f>
        <v>#NUM!</v>
      </c>
      <c r="X38" s="20" t="e">
        <f t="shared" ref="X38:X71" si="10">LARGE($D38:$P38,5)</f>
        <v>#NUM!</v>
      </c>
      <c r="Y38" s="29" t="e">
        <f t="shared" ref="Y38:Y71" si="11">LARGE($D38:$P38,6)</f>
        <v>#NUM!</v>
      </c>
    </row>
    <row r="39" spans="2:26" ht="19.05" customHeight="1" thickBot="1" x14ac:dyDescent="0.35">
      <c r="B39" s="34" t="s">
        <v>138</v>
      </c>
      <c r="C39" s="84" t="s">
        <v>118</v>
      </c>
      <c r="D39" s="63">
        <v>9</v>
      </c>
      <c r="E39" s="63"/>
      <c r="F39" s="35"/>
      <c r="G39" s="35"/>
      <c r="H39" s="35"/>
      <c r="I39" s="35"/>
      <c r="J39" s="35"/>
      <c r="K39" s="35">
        <v>13</v>
      </c>
      <c r="L39" s="35"/>
      <c r="M39" s="35"/>
      <c r="N39" s="35"/>
      <c r="O39" s="35"/>
      <c r="P39" s="35"/>
      <c r="Q39" s="67">
        <f>IF($R39&lt;$U$3,SUM($D39:$P39),SUM($T39:$Y39))</f>
        <v>22</v>
      </c>
      <c r="R39" s="38">
        <v>2</v>
      </c>
      <c r="T39" s="20">
        <f t="shared" si="6"/>
        <v>13</v>
      </c>
      <c r="U39" s="20">
        <f t="shared" si="7"/>
        <v>9</v>
      </c>
      <c r="V39" s="20" t="e">
        <f t="shared" si="8"/>
        <v>#NUM!</v>
      </c>
      <c r="W39" s="20" t="e">
        <f t="shared" si="9"/>
        <v>#NUM!</v>
      </c>
      <c r="X39" s="20" t="e">
        <f t="shared" si="10"/>
        <v>#NUM!</v>
      </c>
      <c r="Y39" s="29" t="e">
        <f t="shared" si="11"/>
        <v>#NUM!</v>
      </c>
    </row>
    <row r="40" spans="2:26" ht="19.05" customHeight="1" thickBot="1" x14ac:dyDescent="0.35">
      <c r="B40" s="48" t="s">
        <v>143</v>
      </c>
      <c r="C40" s="99" t="s">
        <v>118</v>
      </c>
      <c r="D40" s="66">
        <v>16</v>
      </c>
      <c r="E40" s="66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77">
        <f>IF($R40&lt;$U$3,SUM($D40:$P40),SUM($T40:$Y40))</f>
        <v>16</v>
      </c>
      <c r="R40" s="52">
        <v>1</v>
      </c>
      <c r="T40" s="20">
        <f t="shared" si="6"/>
        <v>16</v>
      </c>
      <c r="U40" s="20" t="e">
        <f t="shared" si="7"/>
        <v>#NUM!</v>
      </c>
      <c r="V40" s="20" t="e">
        <f t="shared" si="8"/>
        <v>#NUM!</v>
      </c>
      <c r="W40" s="20" t="e">
        <f t="shared" si="9"/>
        <v>#NUM!</v>
      </c>
      <c r="X40" s="20" t="e">
        <f t="shared" si="10"/>
        <v>#NUM!</v>
      </c>
      <c r="Y40" s="29" t="e">
        <f t="shared" si="11"/>
        <v>#NUM!</v>
      </c>
    </row>
    <row r="41" spans="2:26" ht="19.05" customHeight="1" thickBot="1" x14ac:dyDescent="0.35">
      <c r="B41" s="48" t="s">
        <v>147</v>
      </c>
      <c r="C41" s="99" t="s">
        <v>118</v>
      </c>
      <c r="D41" s="66"/>
      <c r="E41" s="66">
        <v>13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77">
        <f>IF($R41&lt;$U$3,SUM($D41:$P41),SUM($T41:$Y41))</f>
        <v>13</v>
      </c>
      <c r="R41" s="52">
        <v>1</v>
      </c>
      <c r="T41" s="20">
        <f t="shared" si="6"/>
        <v>13</v>
      </c>
      <c r="U41" s="20" t="e">
        <f t="shared" si="7"/>
        <v>#NUM!</v>
      </c>
      <c r="V41" s="20" t="e">
        <f t="shared" si="8"/>
        <v>#NUM!</v>
      </c>
      <c r="W41" s="20" t="e">
        <f t="shared" si="9"/>
        <v>#NUM!</v>
      </c>
      <c r="X41" s="20" t="e">
        <f t="shared" si="10"/>
        <v>#NUM!</v>
      </c>
      <c r="Y41" s="29" t="e">
        <f t="shared" si="11"/>
        <v>#NUM!</v>
      </c>
    </row>
    <row r="42" spans="2:26" ht="19.05" customHeight="1" thickBot="1" x14ac:dyDescent="0.35">
      <c r="B42" s="76" t="s">
        <v>154</v>
      </c>
      <c r="C42" s="85" t="s">
        <v>118</v>
      </c>
      <c r="D42" s="69"/>
      <c r="E42" s="69"/>
      <c r="F42" s="37"/>
      <c r="G42" s="37"/>
      <c r="H42" s="37"/>
      <c r="I42" s="37"/>
      <c r="J42" s="37">
        <v>10</v>
      </c>
      <c r="K42" s="37"/>
      <c r="L42" s="37"/>
      <c r="M42" s="37"/>
      <c r="N42" s="37"/>
      <c r="O42" s="37"/>
      <c r="P42" s="37"/>
      <c r="Q42" s="70">
        <f>IF($R42&lt;$U$3,SUM($D42:$P42),SUM($T42:$Y42))</f>
        <v>10</v>
      </c>
      <c r="R42" s="39">
        <v>1</v>
      </c>
      <c r="T42" s="20">
        <f t="shared" si="6"/>
        <v>10</v>
      </c>
      <c r="U42" s="20" t="e">
        <f t="shared" si="7"/>
        <v>#NUM!</v>
      </c>
      <c r="V42" s="20" t="e">
        <f t="shared" si="8"/>
        <v>#NUM!</v>
      </c>
      <c r="W42" s="20" t="e">
        <f t="shared" si="9"/>
        <v>#NUM!</v>
      </c>
      <c r="X42" s="20" t="e">
        <f t="shared" si="10"/>
        <v>#NUM!</v>
      </c>
      <c r="Y42" s="29" t="e">
        <f t="shared" si="11"/>
        <v>#NUM!</v>
      </c>
    </row>
    <row r="43" spans="2:26" ht="19.05" hidden="1" customHeight="1" thickBot="1" x14ac:dyDescent="0.35">
      <c r="B43" s="86"/>
      <c r="C43" s="87" t="s">
        <v>118</v>
      </c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90">
        <f t="shared" ref="Q43:Q71" si="12">IF($R43&lt;$U$3,SUM($D43:$P43),SUM($T43:$Y43))</f>
        <v>0</v>
      </c>
      <c r="R43" s="91">
        <v>1</v>
      </c>
      <c r="T43" s="20" t="e">
        <f t="shared" si="6"/>
        <v>#NUM!</v>
      </c>
      <c r="U43" s="20" t="e">
        <f t="shared" si="7"/>
        <v>#NUM!</v>
      </c>
      <c r="V43" s="20" t="e">
        <f t="shared" si="8"/>
        <v>#NUM!</v>
      </c>
      <c r="W43" s="20" t="e">
        <f t="shared" si="9"/>
        <v>#NUM!</v>
      </c>
      <c r="X43" s="20" t="e">
        <f t="shared" si="10"/>
        <v>#NUM!</v>
      </c>
      <c r="Y43" s="29" t="e">
        <f t="shared" si="11"/>
        <v>#NUM!</v>
      </c>
    </row>
    <row r="44" spans="2:26" ht="19.05" hidden="1" customHeight="1" thickBot="1" x14ac:dyDescent="0.35">
      <c r="B44" s="34"/>
      <c r="C44" s="84" t="s">
        <v>118</v>
      </c>
      <c r="D44" s="63"/>
      <c r="E44" s="63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67">
        <f t="shared" si="12"/>
        <v>0</v>
      </c>
      <c r="R44" s="38">
        <v>1</v>
      </c>
      <c r="T44" s="20" t="e">
        <f t="shared" si="6"/>
        <v>#NUM!</v>
      </c>
      <c r="U44" s="20" t="e">
        <f t="shared" si="7"/>
        <v>#NUM!</v>
      </c>
      <c r="V44" s="20" t="e">
        <f t="shared" si="8"/>
        <v>#NUM!</v>
      </c>
      <c r="W44" s="20" t="e">
        <f t="shared" si="9"/>
        <v>#NUM!</v>
      </c>
      <c r="X44" s="20" t="e">
        <f t="shared" si="10"/>
        <v>#NUM!</v>
      </c>
      <c r="Y44" s="29" t="e">
        <f t="shared" si="11"/>
        <v>#NUM!</v>
      </c>
    </row>
    <row r="45" spans="2:26" ht="19.05" hidden="1" customHeight="1" thickBot="1" x14ac:dyDescent="0.35">
      <c r="B45" s="76"/>
      <c r="C45" s="85" t="s">
        <v>118</v>
      </c>
      <c r="D45" s="69"/>
      <c r="E45" s="69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70">
        <f t="shared" si="12"/>
        <v>0</v>
      </c>
      <c r="R45" s="39">
        <v>1</v>
      </c>
      <c r="T45" s="20" t="e">
        <f t="shared" si="6"/>
        <v>#NUM!</v>
      </c>
      <c r="U45" s="20" t="e">
        <f t="shared" si="7"/>
        <v>#NUM!</v>
      </c>
      <c r="V45" s="20" t="e">
        <f t="shared" si="8"/>
        <v>#NUM!</v>
      </c>
      <c r="W45" s="20" t="e">
        <f t="shared" si="9"/>
        <v>#NUM!</v>
      </c>
      <c r="X45" s="20" t="e">
        <f t="shared" si="10"/>
        <v>#NUM!</v>
      </c>
      <c r="Y45" s="29" t="e">
        <f t="shared" si="11"/>
        <v>#NUM!</v>
      </c>
    </row>
    <row r="46" spans="2:26" ht="19.05" hidden="1" customHeight="1" thickBot="1" x14ac:dyDescent="0.35">
      <c r="B46" s="53"/>
      <c r="C46" s="31" t="s">
        <v>118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6">
        <f t="shared" si="12"/>
        <v>0</v>
      </c>
      <c r="R46" s="41"/>
      <c r="T46" s="20" t="e">
        <f t="shared" si="6"/>
        <v>#NUM!</v>
      </c>
      <c r="U46" s="20" t="e">
        <f t="shared" si="7"/>
        <v>#NUM!</v>
      </c>
      <c r="V46" s="20" t="e">
        <f t="shared" si="8"/>
        <v>#NUM!</v>
      </c>
      <c r="W46" s="20" t="e">
        <f t="shared" si="9"/>
        <v>#NUM!</v>
      </c>
      <c r="X46" s="20" t="e">
        <f t="shared" si="10"/>
        <v>#NUM!</v>
      </c>
      <c r="Y46" s="29" t="e">
        <f t="shared" si="11"/>
        <v>#NUM!</v>
      </c>
      <c r="Z46" s="12"/>
    </row>
    <row r="47" spans="2:26" ht="19.05" hidden="1" customHeight="1" thickBot="1" x14ac:dyDescent="0.35">
      <c r="B47" s="48"/>
      <c r="C47" s="49" t="s">
        <v>118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>
        <f t="shared" si="12"/>
        <v>0</v>
      </c>
      <c r="R47" s="52"/>
      <c r="T47" s="20" t="e">
        <f t="shared" si="6"/>
        <v>#NUM!</v>
      </c>
      <c r="U47" s="20" t="e">
        <f t="shared" si="7"/>
        <v>#NUM!</v>
      </c>
      <c r="V47" s="20" t="e">
        <f t="shared" si="8"/>
        <v>#NUM!</v>
      </c>
      <c r="W47" s="20" t="e">
        <f t="shared" si="9"/>
        <v>#NUM!</v>
      </c>
      <c r="X47" s="20" t="e">
        <f t="shared" si="10"/>
        <v>#NUM!</v>
      </c>
      <c r="Y47" s="29" t="e">
        <f t="shared" si="11"/>
        <v>#NUM!</v>
      </c>
      <c r="Z47" s="12"/>
    </row>
    <row r="48" spans="2:26" ht="19.05" hidden="1" customHeight="1" thickBot="1" x14ac:dyDescent="0.35">
      <c r="B48" s="48"/>
      <c r="C48" s="49" t="s">
        <v>118</v>
      </c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>
        <f t="shared" si="12"/>
        <v>0</v>
      </c>
      <c r="R48" s="52"/>
      <c r="T48" s="20" t="e">
        <f t="shared" si="6"/>
        <v>#NUM!</v>
      </c>
      <c r="U48" s="20" t="e">
        <f t="shared" si="7"/>
        <v>#NUM!</v>
      </c>
      <c r="V48" s="20" t="e">
        <f t="shared" si="8"/>
        <v>#NUM!</v>
      </c>
      <c r="W48" s="20" t="e">
        <f t="shared" si="9"/>
        <v>#NUM!</v>
      </c>
      <c r="X48" s="20" t="e">
        <f t="shared" si="10"/>
        <v>#NUM!</v>
      </c>
      <c r="Y48" s="29" t="e">
        <f t="shared" si="11"/>
        <v>#NUM!</v>
      </c>
      <c r="Z48" s="12"/>
    </row>
    <row r="49" spans="2:26" ht="19.05" hidden="1" customHeight="1" thickBot="1" x14ac:dyDescent="0.35">
      <c r="B49" s="48"/>
      <c r="C49" s="49" t="s">
        <v>118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>
        <f t="shared" si="12"/>
        <v>0</v>
      </c>
      <c r="R49" s="52"/>
      <c r="T49" s="20" t="e">
        <f t="shared" si="6"/>
        <v>#NUM!</v>
      </c>
      <c r="U49" s="20" t="e">
        <f t="shared" si="7"/>
        <v>#NUM!</v>
      </c>
      <c r="V49" s="20" t="e">
        <f t="shared" si="8"/>
        <v>#NUM!</v>
      </c>
      <c r="W49" s="20" t="e">
        <f t="shared" si="9"/>
        <v>#NUM!</v>
      </c>
      <c r="X49" s="20" t="e">
        <f t="shared" si="10"/>
        <v>#NUM!</v>
      </c>
      <c r="Y49" s="29" t="e">
        <f t="shared" si="11"/>
        <v>#NUM!</v>
      </c>
      <c r="Z49" s="12"/>
    </row>
    <row r="50" spans="2:26" ht="19.05" hidden="1" customHeight="1" thickBot="1" x14ac:dyDescent="0.35">
      <c r="B50" s="48"/>
      <c r="C50" s="49" t="s">
        <v>118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>
        <f t="shared" si="12"/>
        <v>0</v>
      </c>
      <c r="R50" s="52"/>
      <c r="T50" s="20" t="e">
        <f t="shared" si="6"/>
        <v>#NUM!</v>
      </c>
      <c r="U50" s="20" t="e">
        <f t="shared" si="7"/>
        <v>#NUM!</v>
      </c>
      <c r="V50" s="20" t="e">
        <f t="shared" si="8"/>
        <v>#NUM!</v>
      </c>
      <c r="W50" s="20" t="e">
        <f t="shared" si="9"/>
        <v>#NUM!</v>
      </c>
      <c r="X50" s="20" t="e">
        <f t="shared" si="10"/>
        <v>#NUM!</v>
      </c>
      <c r="Y50" s="29" t="e">
        <f t="shared" si="11"/>
        <v>#NUM!</v>
      </c>
      <c r="Z50" s="12"/>
    </row>
    <row r="51" spans="2:26" ht="19.05" hidden="1" customHeight="1" thickBot="1" x14ac:dyDescent="0.35">
      <c r="B51" s="48"/>
      <c r="C51" s="49" t="s">
        <v>118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>
        <f t="shared" si="12"/>
        <v>0</v>
      </c>
      <c r="R51" s="52"/>
      <c r="T51" s="20" t="e">
        <f t="shared" si="6"/>
        <v>#NUM!</v>
      </c>
      <c r="U51" s="20" t="e">
        <f t="shared" si="7"/>
        <v>#NUM!</v>
      </c>
      <c r="V51" s="20" t="e">
        <f t="shared" si="8"/>
        <v>#NUM!</v>
      </c>
      <c r="W51" s="20" t="e">
        <f t="shared" si="9"/>
        <v>#NUM!</v>
      </c>
      <c r="X51" s="20" t="e">
        <f t="shared" si="10"/>
        <v>#NUM!</v>
      </c>
      <c r="Y51" s="29" t="e">
        <f t="shared" si="11"/>
        <v>#NUM!</v>
      </c>
      <c r="Z51" s="12"/>
    </row>
    <row r="52" spans="2:26" ht="19.05" hidden="1" customHeight="1" thickBot="1" x14ac:dyDescent="0.35">
      <c r="B52" s="48"/>
      <c r="C52" s="49" t="s">
        <v>118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>
        <f t="shared" si="12"/>
        <v>0</v>
      </c>
      <c r="R52" s="52"/>
      <c r="T52" s="20" t="e">
        <f t="shared" si="6"/>
        <v>#NUM!</v>
      </c>
      <c r="U52" s="20" t="e">
        <f t="shared" si="7"/>
        <v>#NUM!</v>
      </c>
      <c r="V52" s="20" t="e">
        <f t="shared" si="8"/>
        <v>#NUM!</v>
      </c>
      <c r="W52" s="20" t="e">
        <f t="shared" si="9"/>
        <v>#NUM!</v>
      </c>
      <c r="X52" s="20" t="e">
        <f t="shared" si="10"/>
        <v>#NUM!</v>
      </c>
      <c r="Y52" s="29" t="e">
        <f t="shared" si="11"/>
        <v>#NUM!</v>
      </c>
      <c r="Z52" s="12"/>
    </row>
    <row r="53" spans="2:26" ht="19.05" hidden="1" customHeight="1" thickBot="1" x14ac:dyDescent="0.35">
      <c r="B53" s="48"/>
      <c r="C53" s="49" t="s">
        <v>118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1">
        <f t="shared" si="12"/>
        <v>0</v>
      </c>
      <c r="R53" s="52"/>
      <c r="T53" s="20" t="e">
        <f t="shared" si="6"/>
        <v>#NUM!</v>
      </c>
      <c r="U53" s="20" t="e">
        <f t="shared" si="7"/>
        <v>#NUM!</v>
      </c>
      <c r="V53" s="20" t="e">
        <f t="shared" si="8"/>
        <v>#NUM!</v>
      </c>
      <c r="W53" s="20" t="e">
        <f t="shared" si="9"/>
        <v>#NUM!</v>
      </c>
      <c r="X53" s="20" t="e">
        <f t="shared" si="10"/>
        <v>#NUM!</v>
      </c>
      <c r="Y53" s="29" t="e">
        <f t="shared" si="11"/>
        <v>#NUM!</v>
      </c>
      <c r="Z53" s="12"/>
    </row>
    <row r="54" spans="2:26" ht="19.05" hidden="1" customHeight="1" thickBot="1" x14ac:dyDescent="0.35">
      <c r="B54" s="48"/>
      <c r="C54" s="49" t="s">
        <v>118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>
        <f t="shared" si="12"/>
        <v>0</v>
      </c>
      <c r="R54" s="52"/>
      <c r="T54" s="20" t="e">
        <f t="shared" si="6"/>
        <v>#NUM!</v>
      </c>
      <c r="U54" s="20" t="e">
        <f t="shared" si="7"/>
        <v>#NUM!</v>
      </c>
      <c r="V54" s="20" t="e">
        <f t="shared" si="8"/>
        <v>#NUM!</v>
      </c>
      <c r="W54" s="20" t="e">
        <f t="shared" si="9"/>
        <v>#NUM!</v>
      </c>
      <c r="X54" s="20" t="e">
        <f t="shared" si="10"/>
        <v>#NUM!</v>
      </c>
      <c r="Y54" s="29" t="e">
        <f t="shared" si="11"/>
        <v>#NUM!</v>
      </c>
      <c r="Z54" s="12"/>
    </row>
    <row r="55" spans="2:26" ht="19.05" hidden="1" customHeight="1" thickBot="1" x14ac:dyDescent="0.35">
      <c r="B55" s="48"/>
      <c r="C55" s="49" t="s">
        <v>118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1">
        <f t="shared" si="12"/>
        <v>0</v>
      </c>
      <c r="R55" s="52"/>
      <c r="T55" s="20" t="e">
        <f t="shared" si="6"/>
        <v>#NUM!</v>
      </c>
      <c r="U55" s="20" t="e">
        <f t="shared" si="7"/>
        <v>#NUM!</v>
      </c>
      <c r="V55" s="20" t="e">
        <f t="shared" si="8"/>
        <v>#NUM!</v>
      </c>
      <c r="W55" s="20" t="e">
        <f t="shared" si="9"/>
        <v>#NUM!</v>
      </c>
      <c r="X55" s="20" t="e">
        <f t="shared" si="10"/>
        <v>#NUM!</v>
      </c>
      <c r="Y55" s="29" t="e">
        <f t="shared" si="11"/>
        <v>#NUM!</v>
      </c>
      <c r="Z55" s="12"/>
    </row>
    <row r="56" spans="2:26" ht="19.05" hidden="1" customHeight="1" thickBot="1" x14ac:dyDescent="0.35">
      <c r="B56" s="34"/>
      <c r="C56" s="33" t="s">
        <v>118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45">
        <f t="shared" si="12"/>
        <v>0</v>
      </c>
      <c r="R56" s="38"/>
      <c r="T56" s="20" t="e">
        <f t="shared" si="6"/>
        <v>#NUM!</v>
      </c>
      <c r="U56" s="20" t="e">
        <f t="shared" si="7"/>
        <v>#NUM!</v>
      </c>
      <c r="V56" s="20" t="e">
        <f t="shared" si="8"/>
        <v>#NUM!</v>
      </c>
      <c r="W56" s="20" t="e">
        <f t="shared" si="9"/>
        <v>#NUM!</v>
      </c>
      <c r="X56" s="20" t="e">
        <f t="shared" si="10"/>
        <v>#NUM!</v>
      </c>
      <c r="Y56" s="29" t="e">
        <f t="shared" si="11"/>
        <v>#NUM!</v>
      </c>
      <c r="Z56" s="12"/>
    </row>
    <row r="57" spans="2:26" ht="19.05" hidden="1" customHeight="1" thickBot="1" x14ac:dyDescent="0.35">
      <c r="B57" s="27"/>
      <c r="C57" s="28" t="s">
        <v>118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0">
        <f t="shared" si="12"/>
        <v>0</v>
      </c>
      <c r="R57" s="41"/>
      <c r="T57" s="20" t="e">
        <f t="shared" si="6"/>
        <v>#NUM!</v>
      </c>
      <c r="U57" s="20" t="e">
        <f t="shared" si="7"/>
        <v>#NUM!</v>
      </c>
      <c r="V57" s="20" t="e">
        <f t="shared" si="8"/>
        <v>#NUM!</v>
      </c>
      <c r="W57" s="20" t="e">
        <f t="shared" si="9"/>
        <v>#NUM!</v>
      </c>
      <c r="X57" s="20" t="e">
        <f t="shared" si="10"/>
        <v>#NUM!</v>
      </c>
      <c r="Y57" s="29" t="e">
        <f t="shared" si="11"/>
        <v>#NUM!</v>
      </c>
    </row>
    <row r="58" spans="2:26" ht="19.05" hidden="1" customHeight="1" thickBot="1" x14ac:dyDescent="0.35">
      <c r="B58" s="27"/>
      <c r="C58" s="28" t="s">
        <v>118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40">
        <f t="shared" si="12"/>
        <v>0</v>
      </c>
      <c r="R58" s="41"/>
      <c r="T58" s="20" t="e">
        <f t="shared" si="6"/>
        <v>#NUM!</v>
      </c>
      <c r="U58" s="20" t="e">
        <f t="shared" si="7"/>
        <v>#NUM!</v>
      </c>
      <c r="V58" s="20" t="e">
        <f t="shared" si="8"/>
        <v>#NUM!</v>
      </c>
      <c r="W58" s="20" t="e">
        <f t="shared" si="9"/>
        <v>#NUM!</v>
      </c>
      <c r="X58" s="20" t="e">
        <f t="shared" si="10"/>
        <v>#NUM!</v>
      </c>
      <c r="Y58" s="29" t="e">
        <f t="shared" si="11"/>
        <v>#NUM!</v>
      </c>
      <c r="Z58" s="12"/>
    </row>
    <row r="59" spans="2:26" ht="19.05" hidden="1" customHeight="1" thickBot="1" x14ac:dyDescent="0.35">
      <c r="B59" s="27"/>
      <c r="C59" s="28" t="s">
        <v>118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40">
        <f t="shared" si="12"/>
        <v>0</v>
      </c>
      <c r="R59" s="41"/>
      <c r="T59" s="20" t="e">
        <f t="shared" si="6"/>
        <v>#NUM!</v>
      </c>
      <c r="U59" s="20" t="e">
        <f t="shared" si="7"/>
        <v>#NUM!</v>
      </c>
      <c r="V59" s="20" t="e">
        <f t="shared" si="8"/>
        <v>#NUM!</v>
      </c>
      <c r="W59" s="20" t="e">
        <f t="shared" si="9"/>
        <v>#NUM!</v>
      </c>
      <c r="X59" s="20" t="e">
        <f t="shared" si="10"/>
        <v>#NUM!</v>
      </c>
      <c r="Y59" s="29" t="e">
        <f t="shared" si="11"/>
        <v>#NUM!</v>
      </c>
    </row>
    <row r="60" spans="2:26" ht="19.05" hidden="1" customHeight="1" thickBot="1" x14ac:dyDescent="0.35">
      <c r="B60" s="27"/>
      <c r="C60" s="28" t="s">
        <v>118</v>
      </c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40">
        <f t="shared" si="12"/>
        <v>0</v>
      </c>
      <c r="R60" s="41"/>
      <c r="T60" s="20" t="e">
        <f t="shared" si="6"/>
        <v>#NUM!</v>
      </c>
      <c r="U60" s="20" t="e">
        <f t="shared" si="7"/>
        <v>#NUM!</v>
      </c>
      <c r="V60" s="20" t="e">
        <f t="shared" si="8"/>
        <v>#NUM!</v>
      </c>
      <c r="W60" s="20" t="e">
        <f t="shared" si="9"/>
        <v>#NUM!</v>
      </c>
      <c r="X60" s="20" t="e">
        <f t="shared" si="10"/>
        <v>#NUM!</v>
      </c>
      <c r="Y60" s="29" t="e">
        <f t="shared" si="11"/>
        <v>#NUM!</v>
      </c>
      <c r="Z60" s="12"/>
    </row>
    <row r="61" spans="2:26" ht="19.05" hidden="1" customHeight="1" thickBot="1" x14ac:dyDescent="0.35">
      <c r="B61" s="27"/>
      <c r="C61" s="28" t="s">
        <v>118</v>
      </c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40">
        <f t="shared" si="12"/>
        <v>0</v>
      </c>
      <c r="R61" s="41"/>
      <c r="T61" s="20" t="e">
        <f t="shared" si="6"/>
        <v>#NUM!</v>
      </c>
      <c r="U61" s="20" t="e">
        <f t="shared" si="7"/>
        <v>#NUM!</v>
      </c>
      <c r="V61" s="20" t="e">
        <f t="shared" si="8"/>
        <v>#NUM!</v>
      </c>
      <c r="W61" s="20" t="e">
        <f t="shared" si="9"/>
        <v>#NUM!</v>
      </c>
      <c r="X61" s="20" t="e">
        <f t="shared" si="10"/>
        <v>#NUM!</v>
      </c>
      <c r="Y61" s="29" t="e">
        <f t="shared" si="11"/>
        <v>#NUM!</v>
      </c>
    </row>
    <row r="62" spans="2:26" ht="19.05" hidden="1" customHeight="1" thickBot="1" x14ac:dyDescent="0.35">
      <c r="B62" s="27"/>
      <c r="C62" s="28" t="s">
        <v>118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40">
        <f t="shared" si="12"/>
        <v>0</v>
      </c>
      <c r="R62" s="41"/>
      <c r="T62" s="20" t="e">
        <f t="shared" si="6"/>
        <v>#NUM!</v>
      </c>
      <c r="U62" s="20" t="e">
        <f t="shared" si="7"/>
        <v>#NUM!</v>
      </c>
      <c r="V62" s="20" t="e">
        <f t="shared" si="8"/>
        <v>#NUM!</v>
      </c>
      <c r="W62" s="20" t="e">
        <f t="shared" si="9"/>
        <v>#NUM!</v>
      </c>
      <c r="X62" s="20" t="e">
        <f t="shared" si="10"/>
        <v>#NUM!</v>
      </c>
      <c r="Y62" s="29" t="e">
        <f t="shared" si="11"/>
        <v>#NUM!</v>
      </c>
    </row>
    <row r="63" spans="2:26" ht="19.05" hidden="1" customHeight="1" thickBot="1" x14ac:dyDescent="0.35">
      <c r="B63" s="27"/>
      <c r="C63" s="28" t="s">
        <v>118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40">
        <f t="shared" si="12"/>
        <v>0</v>
      </c>
      <c r="R63" s="41"/>
      <c r="T63" s="20" t="e">
        <f t="shared" si="6"/>
        <v>#NUM!</v>
      </c>
      <c r="U63" s="20" t="e">
        <f t="shared" si="7"/>
        <v>#NUM!</v>
      </c>
      <c r="V63" s="20" t="e">
        <f t="shared" si="8"/>
        <v>#NUM!</v>
      </c>
      <c r="W63" s="20" t="e">
        <f t="shared" si="9"/>
        <v>#NUM!</v>
      </c>
      <c r="X63" s="20" t="e">
        <f t="shared" si="10"/>
        <v>#NUM!</v>
      </c>
      <c r="Y63" s="29" t="e">
        <f t="shared" si="11"/>
        <v>#NUM!</v>
      </c>
    </row>
    <row r="64" spans="2:26" ht="19.05" hidden="1" customHeight="1" thickBot="1" x14ac:dyDescent="0.35">
      <c r="B64" s="27"/>
      <c r="C64" s="28" t="s">
        <v>118</v>
      </c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0">
        <f t="shared" si="12"/>
        <v>0</v>
      </c>
      <c r="R64" s="41"/>
      <c r="T64" s="20" t="e">
        <f t="shared" si="6"/>
        <v>#NUM!</v>
      </c>
      <c r="U64" s="20" t="e">
        <f t="shared" si="7"/>
        <v>#NUM!</v>
      </c>
      <c r="V64" s="20" t="e">
        <f t="shared" si="8"/>
        <v>#NUM!</v>
      </c>
      <c r="W64" s="20" t="e">
        <f t="shared" si="9"/>
        <v>#NUM!</v>
      </c>
      <c r="X64" s="20" t="e">
        <f t="shared" si="10"/>
        <v>#NUM!</v>
      </c>
      <c r="Y64" s="29" t="e">
        <f t="shared" si="11"/>
        <v>#NUM!</v>
      </c>
      <c r="Z64" s="12"/>
    </row>
    <row r="65" spans="2:26" ht="19.05" hidden="1" customHeight="1" thickBot="1" x14ac:dyDescent="0.35">
      <c r="B65" s="27"/>
      <c r="C65" s="28" t="s">
        <v>118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40">
        <f t="shared" si="12"/>
        <v>0</v>
      </c>
      <c r="R65" s="41"/>
      <c r="T65" s="20" t="e">
        <f t="shared" si="6"/>
        <v>#NUM!</v>
      </c>
      <c r="U65" s="20" t="e">
        <f t="shared" si="7"/>
        <v>#NUM!</v>
      </c>
      <c r="V65" s="20" t="e">
        <f t="shared" si="8"/>
        <v>#NUM!</v>
      </c>
      <c r="W65" s="20" t="e">
        <f t="shared" si="9"/>
        <v>#NUM!</v>
      </c>
      <c r="X65" s="20" t="e">
        <f t="shared" si="10"/>
        <v>#NUM!</v>
      </c>
      <c r="Y65" s="29" t="e">
        <f t="shared" si="11"/>
        <v>#NUM!</v>
      </c>
    </row>
    <row r="66" spans="2:26" ht="19.05" hidden="1" customHeight="1" thickBot="1" x14ac:dyDescent="0.35">
      <c r="B66" s="27"/>
      <c r="C66" s="28" t="s">
        <v>118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40">
        <f t="shared" si="12"/>
        <v>0</v>
      </c>
      <c r="R66" s="41"/>
      <c r="T66" s="20" t="e">
        <f t="shared" si="6"/>
        <v>#NUM!</v>
      </c>
      <c r="U66" s="20" t="e">
        <f t="shared" si="7"/>
        <v>#NUM!</v>
      </c>
      <c r="V66" s="20" t="e">
        <f t="shared" si="8"/>
        <v>#NUM!</v>
      </c>
      <c r="W66" s="20" t="e">
        <f t="shared" si="9"/>
        <v>#NUM!</v>
      </c>
      <c r="X66" s="20" t="e">
        <f t="shared" si="10"/>
        <v>#NUM!</v>
      </c>
      <c r="Y66" s="29" t="e">
        <f t="shared" si="11"/>
        <v>#NUM!</v>
      </c>
      <c r="Z66" s="12"/>
    </row>
    <row r="67" spans="2:26" ht="19.05" hidden="1" customHeight="1" thickBot="1" x14ac:dyDescent="0.35">
      <c r="B67" s="27"/>
      <c r="C67" s="28" t="s">
        <v>118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40">
        <f t="shared" si="12"/>
        <v>0</v>
      </c>
      <c r="R67" s="41"/>
      <c r="T67" s="20" t="e">
        <f t="shared" si="6"/>
        <v>#NUM!</v>
      </c>
      <c r="U67" s="20" t="e">
        <f t="shared" si="7"/>
        <v>#NUM!</v>
      </c>
      <c r="V67" s="20" t="e">
        <f t="shared" si="8"/>
        <v>#NUM!</v>
      </c>
      <c r="W67" s="20" t="e">
        <f t="shared" si="9"/>
        <v>#NUM!</v>
      </c>
      <c r="X67" s="20" t="e">
        <f t="shared" si="10"/>
        <v>#NUM!</v>
      </c>
      <c r="Y67" s="29" t="e">
        <f t="shared" si="11"/>
        <v>#NUM!</v>
      </c>
    </row>
    <row r="68" spans="2:26" ht="19.05" hidden="1" customHeight="1" thickBot="1" x14ac:dyDescent="0.35">
      <c r="B68" s="27"/>
      <c r="C68" s="28" t="s">
        <v>118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40">
        <f t="shared" si="12"/>
        <v>0</v>
      </c>
      <c r="R68" s="41"/>
      <c r="T68" s="20" t="e">
        <f t="shared" si="6"/>
        <v>#NUM!</v>
      </c>
      <c r="U68" s="20" t="e">
        <f t="shared" si="7"/>
        <v>#NUM!</v>
      </c>
      <c r="V68" s="20" t="e">
        <f t="shared" si="8"/>
        <v>#NUM!</v>
      </c>
      <c r="W68" s="20" t="e">
        <f t="shared" si="9"/>
        <v>#NUM!</v>
      </c>
      <c r="X68" s="20" t="e">
        <f t="shared" si="10"/>
        <v>#NUM!</v>
      </c>
      <c r="Y68" s="29" t="e">
        <f t="shared" si="11"/>
        <v>#NUM!</v>
      </c>
    </row>
    <row r="69" spans="2:26" ht="19.05" hidden="1" customHeight="1" thickBot="1" x14ac:dyDescent="0.35">
      <c r="B69" s="27"/>
      <c r="C69" s="28" t="s">
        <v>118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0">
        <f t="shared" si="12"/>
        <v>0</v>
      </c>
      <c r="R69" s="41"/>
      <c r="T69" s="20" t="e">
        <f t="shared" si="6"/>
        <v>#NUM!</v>
      </c>
      <c r="U69" s="20" t="e">
        <f t="shared" si="7"/>
        <v>#NUM!</v>
      </c>
      <c r="V69" s="20" t="e">
        <f t="shared" si="8"/>
        <v>#NUM!</v>
      </c>
      <c r="W69" s="20" t="e">
        <f t="shared" si="9"/>
        <v>#NUM!</v>
      </c>
      <c r="X69" s="20" t="e">
        <f t="shared" si="10"/>
        <v>#NUM!</v>
      </c>
      <c r="Y69" s="29" t="e">
        <f t="shared" si="11"/>
        <v>#NUM!</v>
      </c>
    </row>
    <row r="70" spans="2:26" ht="19.05" hidden="1" customHeight="1" thickBot="1" x14ac:dyDescent="0.35">
      <c r="B70" s="27"/>
      <c r="C70" s="28" t="s">
        <v>118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40">
        <f t="shared" si="12"/>
        <v>0</v>
      </c>
      <c r="R70" s="41"/>
      <c r="T70" s="20" t="e">
        <f t="shared" si="6"/>
        <v>#NUM!</v>
      </c>
      <c r="U70" s="20" t="e">
        <f t="shared" si="7"/>
        <v>#NUM!</v>
      </c>
      <c r="V70" s="20" t="e">
        <f t="shared" si="8"/>
        <v>#NUM!</v>
      </c>
      <c r="W70" s="20" t="e">
        <f t="shared" si="9"/>
        <v>#NUM!</v>
      </c>
      <c r="X70" s="20" t="e">
        <f t="shared" si="10"/>
        <v>#NUM!</v>
      </c>
      <c r="Y70" s="29" t="e">
        <f t="shared" si="11"/>
        <v>#NUM!</v>
      </c>
    </row>
    <row r="71" spans="2:26" ht="19.05" hidden="1" customHeight="1" thickBot="1" x14ac:dyDescent="0.35">
      <c r="B71" s="30"/>
      <c r="C71" s="31" t="s">
        <v>118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0">
        <f t="shared" si="12"/>
        <v>0</v>
      </c>
      <c r="R71" s="41"/>
      <c r="T71" s="20" t="e">
        <f t="shared" si="6"/>
        <v>#NUM!</v>
      </c>
      <c r="U71" s="20" t="e">
        <f t="shared" si="7"/>
        <v>#NUM!</v>
      </c>
      <c r="V71" s="20" t="e">
        <f t="shared" si="8"/>
        <v>#NUM!</v>
      </c>
      <c r="W71" s="20" t="e">
        <f t="shared" si="9"/>
        <v>#NUM!</v>
      </c>
      <c r="X71" s="20" t="e">
        <f t="shared" si="10"/>
        <v>#NUM!</v>
      </c>
      <c r="Y71" s="29" t="e">
        <f t="shared" si="11"/>
        <v>#NUM!</v>
      </c>
      <c r="Z71" s="12"/>
    </row>
    <row r="72" spans="2:26" ht="19.05" customHeight="1" x14ac:dyDescent="0.3"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4"/>
      <c r="R72" s="44"/>
      <c r="T72" s="74"/>
      <c r="U72" s="74"/>
      <c r="V72" s="74"/>
      <c r="W72" s="74"/>
      <c r="X72" s="74"/>
      <c r="Y72" s="74"/>
    </row>
    <row r="73" spans="2:26" ht="19.05" customHeight="1" x14ac:dyDescent="0.3">
      <c r="B73" s="97" t="s">
        <v>150</v>
      </c>
      <c r="C73" s="32"/>
      <c r="D73" s="32"/>
      <c r="E73" s="32"/>
      <c r="F73" s="32"/>
      <c r="G73" s="32"/>
      <c r="H73" s="32"/>
      <c r="I73" s="32"/>
      <c r="J73" s="32"/>
    </row>
    <row r="74" spans="2:26" ht="19.05" customHeight="1" x14ac:dyDescent="0.3">
      <c r="B74" s="97" t="s">
        <v>134</v>
      </c>
      <c r="F74" s="4"/>
      <c r="G74" s="4"/>
    </row>
  </sheetData>
  <sortState xmlns:xlrd2="http://schemas.microsoft.com/office/spreadsheetml/2017/richdata2" ref="B4:R42">
    <sortCondition ref="C4:C42"/>
    <sortCondition descending="1" ref="Q4:Q42"/>
    <sortCondition ref="R4:R42"/>
  </sortState>
  <phoneticPr fontId="25" type="noConversion"/>
  <conditionalFormatting sqref="D1">
    <cfRule type="cellIs" dxfId="6" priority="5" stopIfTrue="1" operator="equal">
      <formula>1</formula>
    </cfRule>
    <cfRule type="cellIs" dxfId="5" priority="6" stopIfTrue="1" operator="equal">
      <formula>2</formula>
    </cfRule>
    <cfRule type="cellIs" dxfId="4" priority="7" stopIfTrue="1" operator="equal">
      <formula>3</formula>
    </cfRule>
  </conditionalFormatting>
  <conditionalFormatting sqref="L1 AA1:AE1">
    <cfRule type="cellIs" dxfId="3" priority="1" stopIfTrue="1" operator="equal">
      <formula>4</formula>
    </cfRule>
  </conditionalFormatting>
  <conditionalFormatting sqref="AF1:AH1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stopIfTrue="1" operator="equal">
      <formula>3</formula>
    </cfRule>
  </conditionalFormatting>
  <printOptions horizontalCentered="1" gridLines="1"/>
  <pageMargins left="0.23622047244094491" right="0" top="0.35433070866141736" bottom="0.35433070866141736" header="0.31496062992125984" footer="0"/>
  <pageSetup paperSize="9" orientation="landscape" r:id="rId1"/>
  <headerFooter scaleWithDoc="0" alignWithMargins="0"/>
  <ignoredErrors>
    <ignoredError sqref="V4:Y6 U37:Y37 T17:Y17 T35:Y36 T7:Y7 T11:Y14 T28:Y30 T26:Y26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6" sqref="C6"/>
    </sheetView>
  </sheetViews>
  <sheetFormatPr baseColWidth="10" defaultRowHeight="14.4" x14ac:dyDescent="0.3"/>
  <sheetData>
    <row r="1" spans="1:3" x14ac:dyDescent="0.3">
      <c r="B1" t="s">
        <v>122</v>
      </c>
    </row>
    <row r="4" spans="1:3" x14ac:dyDescent="0.3">
      <c r="A4" t="s">
        <v>123</v>
      </c>
      <c r="B4">
        <v>0</v>
      </c>
      <c r="C4">
        <v>20</v>
      </c>
    </row>
    <row r="5" spans="1:3" x14ac:dyDescent="0.3">
      <c r="A5" t="s">
        <v>124</v>
      </c>
      <c r="B5">
        <v>20.100000000000001</v>
      </c>
      <c r="C5">
        <v>28</v>
      </c>
    </row>
    <row r="6" spans="1:3" x14ac:dyDescent="0.3">
      <c r="A6" t="s">
        <v>125</v>
      </c>
      <c r="B6">
        <v>28.1</v>
      </c>
      <c r="C6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07"/>
  <sheetViews>
    <sheetView topLeftCell="A29" workbookViewId="0">
      <selection activeCell="D74" sqref="D74"/>
    </sheetView>
  </sheetViews>
  <sheetFormatPr baseColWidth="10" defaultRowHeight="14.4" x14ac:dyDescent="0.3"/>
  <cols>
    <col min="2" max="2" width="34.44140625" style="4" customWidth="1"/>
    <col min="5" max="5" width="9.44140625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/>
      <c r="B2" t="s">
        <v>4</v>
      </c>
      <c r="D2" t="s">
        <v>5</v>
      </c>
    </row>
    <row r="3" spans="1:4" x14ac:dyDescent="0.3">
      <c r="B3" t="s">
        <v>6</v>
      </c>
      <c r="D3" t="s">
        <v>5</v>
      </c>
    </row>
    <row r="4" spans="1:4" x14ac:dyDescent="0.3">
      <c r="B4" t="s">
        <v>7</v>
      </c>
      <c r="D4" t="s">
        <v>5</v>
      </c>
    </row>
    <row r="5" spans="1:4" x14ac:dyDescent="0.3">
      <c r="B5" t="s">
        <v>8</v>
      </c>
      <c r="D5" t="s">
        <v>5</v>
      </c>
    </row>
    <row r="6" spans="1:4" x14ac:dyDescent="0.3">
      <c r="B6" t="s">
        <v>9</v>
      </c>
      <c r="D6" t="s">
        <v>5</v>
      </c>
    </row>
    <row r="7" spans="1:4" x14ac:dyDescent="0.3">
      <c r="B7" t="s">
        <v>10</v>
      </c>
      <c r="D7" t="s">
        <v>5</v>
      </c>
    </row>
    <row r="8" spans="1:4" x14ac:dyDescent="0.3">
      <c r="B8" t="s">
        <v>11</v>
      </c>
      <c r="D8" t="s">
        <v>5</v>
      </c>
    </row>
    <row r="9" spans="1:4" x14ac:dyDescent="0.3">
      <c r="B9" t="s">
        <v>12</v>
      </c>
      <c r="D9" t="s">
        <v>5</v>
      </c>
    </row>
    <row r="10" spans="1:4" x14ac:dyDescent="0.3">
      <c r="B10" t="s">
        <v>113</v>
      </c>
      <c r="D10" t="s">
        <v>5</v>
      </c>
    </row>
    <row r="11" spans="1:4" x14ac:dyDescent="0.3">
      <c r="B11" t="s">
        <v>13</v>
      </c>
      <c r="D11" t="s">
        <v>5</v>
      </c>
    </row>
    <row r="12" spans="1:4" x14ac:dyDescent="0.3">
      <c r="B12" t="s">
        <v>14</v>
      </c>
      <c r="D12" t="s">
        <v>5</v>
      </c>
    </row>
    <row r="13" spans="1:4" x14ac:dyDescent="0.3">
      <c r="B13" t="s">
        <v>15</v>
      </c>
      <c r="D13" t="s">
        <v>5</v>
      </c>
    </row>
    <row r="14" spans="1:4" x14ac:dyDescent="0.3">
      <c r="B14" t="s">
        <v>16</v>
      </c>
      <c r="D14" t="s">
        <v>5</v>
      </c>
    </row>
    <row r="15" spans="1:4" x14ac:dyDescent="0.3">
      <c r="B15" t="s">
        <v>17</v>
      </c>
      <c r="D15" t="s">
        <v>5</v>
      </c>
    </row>
    <row r="16" spans="1:4" x14ac:dyDescent="0.3">
      <c r="B16" t="s">
        <v>121</v>
      </c>
      <c r="D16" t="s">
        <v>5</v>
      </c>
    </row>
    <row r="17" spans="2:4" x14ac:dyDescent="0.3">
      <c r="B17" t="s">
        <v>18</v>
      </c>
      <c r="D17" t="s">
        <v>5</v>
      </c>
    </row>
    <row r="18" spans="2:4" x14ac:dyDescent="0.3">
      <c r="B18" t="s">
        <v>19</v>
      </c>
      <c r="D18" t="s">
        <v>5</v>
      </c>
    </row>
    <row r="19" spans="2:4" x14ac:dyDescent="0.3">
      <c r="B19" t="s">
        <v>20</v>
      </c>
      <c r="D19" t="s">
        <v>5</v>
      </c>
    </row>
    <row r="20" spans="2:4" x14ac:dyDescent="0.3">
      <c r="B20" t="s">
        <v>21</v>
      </c>
      <c r="D20" t="s">
        <v>5</v>
      </c>
    </row>
    <row r="21" spans="2:4" x14ac:dyDescent="0.3">
      <c r="B21" t="s">
        <v>22</v>
      </c>
      <c r="D21" t="s">
        <v>5</v>
      </c>
    </row>
    <row r="22" spans="2:4" x14ac:dyDescent="0.3">
      <c r="B22" t="s">
        <v>142</v>
      </c>
      <c r="D22" t="s">
        <v>5</v>
      </c>
    </row>
    <row r="23" spans="2:4" x14ac:dyDescent="0.3">
      <c r="B23" t="s">
        <v>23</v>
      </c>
      <c r="D23" t="s">
        <v>5</v>
      </c>
    </row>
    <row r="24" spans="2:4" x14ac:dyDescent="0.3">
      <c r="B24" t="s">
        <v>24</v>
      </c>
      <c r="D24" t="s">
        <v>5</v>
      </c>
    </row>
    <row r="25" spans="2:4" x14ac:dyDescent="0.3">
      <c r="B25" t="s">
        <v>25</v>
      </c>
      <c r="C25" s="3"/>
      <c r="D25" t="s">
        <v>5</v>
      </c>
    </row>
    <row r="26" spans="2:4" x14ac:dyDescent="0.3">
      <c r="B26" t="s">
        <v>26</v>
      </c>
      <c r="D26" t="s">
        <v>5</v>
      </c>
    </row>
    <row r="27" spans="2:4" x14ac:dyDescent="0.3">
      <c r="B27" t="s">
        <v>27</v>
      </c>
      <c r="D27" t="s">
        <v>5</v>
      </c>
    </row>
    <row r="28" spans="2:4" x14ac:dyDescent="0.3">
      <c r="B28" t="s">
        <v>28</v>
      </c>
      <c r="D28" t="s">
        <v>5</v>
      </c>
    </row>
    <row r="29" spans="2:4" x14ac:dyDescent="0.3">
      <c r="B29" t="s">
        <v>29</v>
      </c>
      <c r="D29" t="s">
        <v>5</v>
      </c>
    </row>
    <row r="30" spans="2:4" x14ac:dyDescent="0.3">
      <c r="B30" t="s">
        <v>30</v>
      </c>
      <c r="D30" t="s">
        <v>5</v>
      </c>
    </row>
    <row r="31" spans="2:4" x14ac:dyDescent="0.3">
      <c r="B31" t="s">
        <v>31</v>
      </c>
      <c r="C31" s="3"/>
      <c r="D31" t="s">
        <v>5</v>
      </c>
    </row>
    <row r="32" spans="2:4" x14ac:dyDescent="0.3">
      <c r="B32" t="s">
        <v>32</v>
      </c>
      <c r="D32" t="s">
        <v>5</v>
      </c>
    </row>
    <row r="33" spans="2:4" x14ac:dyDescent="0.3">
      <c r="B33" t="s">
        <v>112</v>
      </c>
      <c r="D33" t="s">
        <v>5</v>
      </c>
    </row>
    <row r="34" spans="2:4" x14ac:dyDescent="0.3">
      <c r="B34" t="s">
        <v>33</v>
      </c>
      <c r="D34" t="s">
        <v>5</v>
      </c>
    </row>
    <row r="35" spans="2:4" x14ac:dyDescent="0.3">
      <c r="B35" t="s">
        <v>34</v>
      </c>
      <c r="D35" t="s">
        <v>5</v>
      </c>
    </row>
    <row r="36" spans="2:4" x14ac:dyDescent="0.3">
      <c r="B36" t="s">
        <v>35</v>
      </c>
      <c r="D36" t="s">
        <v>5</v>
      </c>
    </row>
    <row r="37" spans="2:4" x14ac:dyDescent="0.3">
      <c r="B37" t="s">
        <v>36</v>
      </c>
      <c r="D37" t="s">
        <v>5</v>
      </c>
    </row>
    <row r="38" spans="2:4" x14ac:dyDescent="0.3">
      <c r="B38" t="s">
        <v>37</v>
      </c>
      <c r="C38" s="3"/>
      <c r="D38" t="s">
        <v>5</v>
      </c>
    </row>
    <row r="39" spans="2:4" x14ac:dyDescent="0.3">
      <c r="B39" t="s">
        <v>39</v>
      </c>
      <c r="D39" t="s">
        <v>5</v>
      </c>
    </row>
    <row r="40" spans="2:4" x14ac:dyDescent="0.3">
      <c r="B40" t="s">
        <v>38</v>
      </c>
      <c r="D40" t="s">
        <v>5</v>
      </c>
    </row>
    <row r="41" spans="2:4" x14ac:dyDescent="0.3">
      <c r="B41" t="s">
        <v>120</v>
      </c>
      <c r="D41" t="s">
        <v>5</v>
      </c>
    </row>
    <row r="42" spans="2:4" x14ac:dyDescent="0.3">
      <c r="B42" t="s">
        <v>40</v>
      </c>
      <c r="D42" t="s">
        <v>5</v>
      </c>
    </row>
    <row r="43" spans="2:4" x14ac:dyDescent="0.3">
      <c r="B43" t="s">
        <v>41</v>
      </c>
      <c r="D43" t="s">
        <v>5</v>
      </c>
    </row>
    <row r="44" spans="2:4" x14ac:dyDescent="0.3">
      <c r="B44" t="s">
        <v>42</v>
      </c>
      <c r="D44" t="s">
        <v>5</v>
      </c>
    </row>
    <row r="45" spans="2:4" x14ac:dyDescent="0.3">
      <c r="B45" t="s">
        <v>43</v>
      </c>
      <c r="D45" t="s">
        <v>5</v>
      </c>
    </row>
    <row r="46" spans="2:4" x14ac:dyDescent="0.3">
      <c r="B46" t="s">
        <v>44</v>
      </c>
      <c r="C46" s="3"/>
      <c r="D46" t="s">
        <v>5</v>
      </c>
    </row>
    <row r="47" spans="2:4" x14ac:dyDescent="0.3">
      <c r="B47" t="s">
        <v>45</v>
      </c>
      <c r="D47" t="s">
        <v>5</v>
      </c>
    </row>
    <row r="48" spans="2:4" x14ac:dyDescent="0.3">
      <c r="B48" t="s">
        <v>46</v>
      </c>
      <c r="D48" t="s">
        <v>5</v>
      </c>
    </row>
    <row r="49" spans="2:4" x14ac:dyDescent="0.3">
      <c r="B49" t="s">
        <v>47</v>
      </c>
      <c r="D49" t="s">
        <v>5</v>
      </c>
    </row>
    <row r="50" spans="2:4" x14ac:dyDescent="0.3">
      <c r="B50" t="s">
        <v>48</v>
      </c>
      <c r="D50" t="s">
        <v>5</v>
      </c>
    </row>
    <row r="51" spans="2:4" x14ac:dyDescent="0.3">
      <c r="B51" t="s">
        <v>49</v>
      </c>
      <c r="D51" t="s">
        <v>5</v>
      </c>
    </row>
    <row r="52" spans="2:4" x14ac:dyDescent="0.3">
      <c r="B52" t="s">
        <v>50</v>
      </c>
      <c r="D52" t="s">
        <v>5</v>
      </c>
    </row>
    <row r="53" spans="2:4" x14ac:dyDescent="0.3">
      <c r="B53" t="s">
        <v>51</v>
      </c>
      <c r="D53" t="s">
        <v>5</v>
      </c>
    </row>
    <row r="54" spans="2:4" x14ac:dyDescent="0.3">
      <c r="B54" t="s">
        <v>52</v>
      </c>
      <c r="D54" t="s">
        <v>5</v>
      </c>
    </row>
    <row r="55" spans="2:4" x14ac:dyDescent="0.3">
      <c r="B55" t="s">
        <v>53</v>
      </c>
      <c r="D55" t="s">
        <v>5</v>
      </c>
    </row>
    <row r="56" spans="2:4" x14ac:dyDescent="0.3">
      <c r="B56" t="s">
        <v>54</v>
      </c>
      <c r="D56" t="s">
        <v>5</v>
      </c>
    </row>
    <row r="57" spans="2:4" x14ac:dyDescent="0.3">
      <c r="B57" t="s">
        <v>55</v>
      </c>
      <c r="D57" t="s">
        <v>5</v>
      </c>
    </row>
    <row r="58" spans="2:4" x14ac:dyDescent="0.3">
      <c r="B58" t="s">
        <v>56</v>
      </c>
      <c r="D58" t="s">
        <v>5</v>
      </c>
    </row>
    <row r="59" spans="2:4" x14ac:dyDescent="0.3">
      <c r="B59" t="s">
        <v>57</v>
      </c>
      <c r="D59" t="s">
        <v>5</v>
      </c>
    </row>
    <row r="60" spans="2:4" x14ac:dyDescent="0.3">
      <c r="B60" t="s">
        <v>58</v>
      </c>
      <c r="D60" t="s">
        <v>5</v>
      </c>
    </row>
    <row r="61" spans="2:4" x14ac:dyDescent="0.3">
      <c r="B61" t="s">
        <v>59</v>
      </c>
      <c r="D61" t="s">
        <v>5</v>
      </c>
    </row>
    <row r="62" spans="2:4" x14ac:dyDescent="0.3">
      <c r="B62" t="s">
        <v>60</v>
      </c>
      <c r="D62" t="s">
        <v>5</v>
      </c>
    </row>
    <row r="63" spans="2:4" x14ac:dyDescent="0.3">
      <c r="B63" t="s">
        <v>61</v>
      </c>
      <c r="D63" t="s">
        <v>5</v>
      </c>
    </row>
    <row r="64" spans="2:4" x14ac:dyDescent="0.3">
      <c r="B64" t="s">
        <v>62</v>
      </c>
      <c r="C64" s="3"/>
      <c r="D64" t="s">
        <v>5</v>
      </c>
    </row>
    <row r="65" spans="2:4" x14ac:dyDescent="0.3">
      <c r="B65" t="s">
        <v>63</v>
      </c>
      <c r="D65" t="s">
        <v>5</v>
      </c>
    </row>
    <row r="66" spans="2:4" x14ac:dyDescent="0.3">
      <c r="B66" t="s">
        <v>64</v>
      </c>
      <c r="D66" t="s">
        <v>5</v>
      </c>
    </row>
    <row r="67" spans="2:4" x14ac:dyDescent="0.3">
      <c r="B67" t="s">
        <v>65</v>
      </c>
      <c r="D67" t="s">
        <v>5</v>
      </c>
    </row>
    <row r="68" spans="2:4" x14ac:dyDescent="0.3">
      <c r="B68" t="s">
        <v>66</v>
      </c>
      <c r="D68" t="s">
        <v>5</v>
      </c>
    </row>
    <row r="69" spans="2:4" x14ac:dyDescent="0.3">
      <c r="B69" t="s">
        <v>67</v>
      </c>
      <c r="D69" t="s">
        <v>5</v>
      </c>
    </row>
    <row r="70" spans="2:4" x14ac:dyDescent="0.3">
      <c r="B70" t="s">
        <v>68</v>
      </c>
      <c r="D70" t="s">
        <v>5</v>
      </c>
    </row>
    <row r="71" spans="2:4" x14ac:dyDescent="0.3">
      <c r="B71" t="s">
        <v>69</v>
      </c>
      <c r="D71" t="s">
        <v>5</v>
      </c>
    </row>
    <row r="72" spans="2:4" x14ac:dyDescent="0.3">
      <c r="B72" t="s">
        <v>70</v>
      </c>
      <c r="D72" t="s">
        <v>5</v>
      </c>
    </row>
    <row r="73" spans="2:4" x14ac:dyDescent="0.3">
      <c r="B73" t="s">
        <v>71</v>
      </c>
      <c r="D73" t="s">
        <v>5</v>
      </c>
    </row>
    <row r="74" spans="2:4" x14ac:dyDescent="0.3">
      <c r="B74" t="s">
        <v>72</v>
      </c>
      <c r="D74" t="s">
        <v>5</v>
      </c>
    </row>
    <row r="75" spans="2:4" x14ac:dyDescent="0.3">
      <c r="B75" t="s">
        <v>73</v>
      </c>
      <c r="D75" t="s">
        <v>5</v>
      </c>
    </row>
    <row r="76" spans="2:4" x14ac:dyDescent="0.3">
      <c r="B76" t="s">
        <v>74</v>
      </c>
      <c r="D76" t="s">
        <v>5</v>
      </c>
    </row>
    <row r="77" spans="2:4" x14ac:dyDescent="0.3">
      <c r="B77" t="s">
        <v>75</v>
      </c>
      <c r="D77" t="s">
        <v>5</v>
      </c>
    </row>
    <row r="78" spans="2:4" x14ac:dyDescent="0.3">
      <c r="B78" t="s">
        <v>76</v>
      </c>
      <c r="D78" t="s">
        <v>5</v>
      </c>
    </row>
    <row r="79" spans="2:4" x14ac:dyDescent="0.3">
      <c r="B79" t="s">
        <v>77</v>
      </c>
      <c r="D79" t="s">
        <v>5</v>
      </c>
    </row>
    <row r="80" spans="2:4" x14ac:dyDescent="0.3">
      <c r="B80" t="s">
        <v>78</v>
      </c>
      <c r="D80" t="s">
        <v>5</v>
      </c>
    </row>
    <row r="81" spans="2:4" x14ac:dyDescent="0.3">
      <c r="B81" t="s">
        <v>79</v>
      </c>
      <c r="D81" t="s">
        <v>5</v>
      </c>
    </row>
    <row r="82" spans="2:4" x14ac:dyDescent="0.3">
      <c r="B82" t="s">
        <v>80</v>
      </c>
      <c r="D82" t="s">
        <v>5</v>
      </c>
    </row>
    <row r="83" spans="2:4" x14ac:dyDescent="0.3">
      <c r="B83" t="s">
        <v>81</v>
      </c>
      <c r="D83" t="s">
        <v>5</v>
      </c>
    </row>
    <row r="84" spans="2:4" x14ac:dyDescent="0.3">
      <c r="B84" t="s">
        <v>82</v>
      </c>
      <c r="D84" t="s">
        <v>5</v>
      </c>
    </row>
    <row r="85" spans="2:4" x14ac:dyDescent="0.3">
      <c r="B85" t="s">
        <v>83</v>
      </c>
      <c r="D85" t="s">
        <v>5</v>
      </c>
    </row>
    <row r="86" spans="2:4" x14ac:dyDescent="0.3">
      <c r="B86" t="s">
        <v>84</v>
      </c>
      <c r="D86" t="s">
        <v>5</v>
      </c>
    </row>
    <row r="87" spans="2:4" x14ac:dyDescent="0.3">
      <c r="B87" t="s">
        <v>85</v>
      </c>
      <c r="D87" t="s">
        <v>5</v>
      </c>
    </row>
    <row r="88" spans="2:4" x14ac:dyDescent="0.3">
      <c r="B88" t="s">
        <v>86</v>
      </c>
      <c r="D88" t="s">
        <v>5</v>
      </c>
    </row>
    <row r="89" spans="2:4" x14ac:dyDescent="0.3">
      <c r="B89" t="s">
        <v>87</v>
      </c>
      <c r="D89" t="s">
        <v>5</v>
      </c>
    </row>
    <row r="90" spans="2:4" x14ac:dyDescent="0.3">
      <c r="B90" t="s">
        <v>88</v>
      </c>
      <c r="D90" t="s">
        <v>5</v>
      </c>
    </row>
    <row r="91" spans="2:4" x14ac:dyDescent="0.3">
      <c r="B91" t="s">
        <v>89</v>
      </c>
      <c r="C91" s="3"/>
      <c r="D91" t="s">
        <v>5</v>
      </c>
    </row>
    <row r="92" spans="2:4" x14ac:dyDescent="0.3">
      <c r="B92" t="s">
        <v>90</v>
      </c>
      <c r="D92" t="s">
        <v>5</v>
      </c>
    </row>
    <row r="93" spans="2:4" x14ac:dyDescent="0.3">
      <c r="B93" t="s">
        <v>91</v>
      </c>
      <c r="D93" t="s">
        <v>5</v>
      </c>
    </row>
    <row r="94" spans="2:4" x14ac:dyDescent="0.3">
      <c r="B94" t="s">
        <v>92</v>
      </c>
      <c r="D94" t="s">
        <v>5</v>
      </c>
    </row>
    <row r="95" spans="2:4" x14ac:dyDescent="0.3">
      <c r="B95" t="s">
        <v>93</v>
      </c>
      <c r="D95" t="s">
        <v>5</v>
      </c>
    </row>
    <row r="96" spans="2:4" x14ac:dyDescent="0.3">
      <c r="B96" t="s">
        <v>94</v>
      </c>
      <c r="D96" t="s">
        <v>5</v>
      </c>
    </row>
    <row r="97" spans="2:4" x14ac:dyDescent="0.3">
      <c r="B97" t="s">
        <v>95</v>
      </c>
      <c r="D97" t="s">
        <v>5</v>
      </c>
    </row>
    <row r="98" spans="2:4" x14ac:dyDescent="0.3">
      <c r="B98" t="s">
        <v>96</v>
      </c>
      <c r="D98" t="s">
        <v>5</v>
      </c>
    </row>
    <row r="99" spans="2:4" x14ac:dyDescent="0.3">
      <c r="B99" t="s">
        <v>97</v>
      </c>
      <c r="D99" t="s">
        <v>5</v>
      </c>
    </row>
    <row r="100" spans="2:4" x14ac:dyDescent="0.3">
      <c r="B100" t="s">
        <v>98</v>
      </c>
      <c r="D100" t="s">
        <v>5</v>
      </c>
    </row>
    <row r="101" spans="2:4" x14ac:dyDescent="0.3">
      <c r="B101" t="s">
        <v>99</v>
      </c>
      <c r="D101" t="s">
        <v>5</v>
      </c>
    </row>
    <row r="102" spans="2:4" x14ac:dyDescent="0.3">
      <c r="B102" t="s">
        <v>100</v>
      </c>
      <c r="D102" t="s">
        <v>5</v>
      </c>
    </row>
    <row r="103" spans="2:4" x14ac:dyDescent="0.3">
      <c r="B103" t="s">
        <v>101</v>
      </c>
      <c r="D103" t="s">
        <v>5</v>
      </c>
    </row>
    <row r="104" spans="2:4" x14ac:dyDescent="0.3">
      <c r="B104" t="s">
        <v>102</v>
      </c>
      <c r="D104" t="s">
        <v>5</v>
      </c>
    </row>
    <row r="105" spans="2:4" x14ac:dyDescent="0.3">
      <c r="B105" t="s">
        <v>103</v>
      </c>
      <c r="D105" t="s">
        <v>5</v>
      </c>
    </row>
    <row r="106" spans="2:4" x14ac:dyDescent="0.3">
      <c r="B106" t="s">
        <v>104</v>
      </c>
      <c r="D106" t="s">
        <v>5</v>
      </c>
    </row>
    <row r="107" spans="2:4" x14ac:dyDescent="0.3">
      <c r="B107" t="s">
        <v>105</v>
      </c>
      <c r="D107" t="s">
        <v>5</v>
      </c>
    </row>
    <row r="108" spans="2:4" x14ac:dyDescent="0.3">
      <c r="B108" t="s">
        <v>106</v>
      </c>
      <c r="D108" t="s">
        <v>5</v>
      </c>
    </row>
    <row r="109" spans="2:4" x14ac:dyDescent="0.3">
      <c r="B109" t="s">
        <v>107</v>
      </c>
      <c r="D109" t="s">
        <v>5</v>
      </c>
    </row>
    <row r="110" spans="2:4" x14ac:dyDescent="0.3">
      <c r="B110" t="s">
        <v>108</v>
      </c>
      <c r="D110" t="s">
        <v>5</v>
      </c>
    </row>
    <row r="111" spans="2:4" x14ac:dyDescent="0.3">
      <c r="B111" t="s">
        <v>109</v>
      </c>
      <c r="D111" t="s">
        <v>5</v>
      </c>
    </row>
    <row r="112" spans="2:4" x14ac:dyDescent="0.3">
      <c r="B112" t="s">
        <v>110</v>
      </c>
      <c r="D112" t="s">
        <v>5</v>
      </c>
    </row>
    <row r="113" spans="2:4" x14ac:dyDescent="0.3">
      <c r="B113" t="s">
        <v>111</v>
      </c>
      <c r="D113" t="s">
        <v>5</v>
      </c>
    </row>
    <row r="114" spans="2:4" x14ac:dyDescent="0.3">
      <c r="B114"/>
    </row>
    <row r="115" spans="2:4" x14ac:dyDescent="0.3">
      <c r="B115"/>
    </row>
    <row r="116" spans="2:4" x14ac:dyDescent="0.3">
      <c r="B116"/>
    </row>
    <row r="117" spans="2:4" x14ac:dyDescent="0.3">
      <c r="B117"/>
    </row>
    <row r="118" spans="2:4" x14ac:dyDescent="0.3">
      <c r="B118"/>
    </row>
    <row r="119" spans="2:4" x14ac:dyDescent="0.3">
      <c r="B119"/>
    </row>
    <row r="120" spans="2:4" x14ac:dyDescent="0.3">
      <c r="B120"/>
    </row>
    <row r="121" spans="2:4" x14ac:dyDescent="0.3">
      <c r="B121"/>
    </row>
    <row r="122" spans="2:4" x14ac:dyDescent="0.3">
      <c r="B122"/>
    </row>
    <row r="123" spans="2:4" x14ac:dyDescent="0.3">
      <c r="B123"/>
    </row>
    <row r="124" spans="2:4" x14ac:dyDescent="0.3">
      <c r="B124"/>
    </row>
    <row r="125" spans="2:4" x14ac:dyDescent="0.3">
      <c r="B125"/>
    </row>
    <row r="126" spans="2:4" x14ac:dyDescent="0.3">
      <c r="B126"/>
    </row>
    <row r="127" spans="2:4" x14ac:dyDescent="0.3">
      <c r="B127"/>
    </row>
    <row r="128" spans="2:4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</sheetData>
  <sortState xmlns:xlrd2="http://schemas.microsoft.com/office/spreadsheetml/2017/richdata2" ref="B2:D113">
    <sortCondition ref="B2:B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</vt:lpstr>
      <vt:lpstr>CAT</vt:lpstr>
      <vt:lpstr>Handicaps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Uyttenhove</dc:creator>
  <cp:lastModifiedBy>Gisele JUNG</cp:lastModifiedBy>
  <cp:lastPrinted>2024-07-03T08:11:23Z</cp:lastPrinted>
  <dcterms:created xsi:type="dcterms:W3CDTF">2018-03-22T13:24:50Z</dcterms:created>
  <dcterms:modified xsi:type="dcterms:W3CDTF">2024-07-03T08:12:07Z</dcterms:modified>
</cp:coreProperties>
</file>